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4.26\UIiRP\OIiPU\План создания объектов инвест инфраструктуры (МО)\отчет 2025 год\"/>
    </mc:Choice>
  </mc:AlternateContent>
  <bookViews>
    <workbookView xWindow="0" yWindow="0" windowWidth="24075" windowHeight="11235"/>
  </bookViews>
  <sheets>
    <sheet name="Отчет свод" sheetId="11" r:id="rId1"/>
  </sheets>
  <definedNames>
    <definedName name="sub_1001" localSheetId="0">'Отчет свод'!$A$6</definedName>
    <definedName name="sub_1002" localSheetId="0">'Отчет свод'!$A$8</definedName>
    <definedName name="sub_1003" localSheetId="0">'Отчет свод'!$A$10</definedName>
    <definedName name="sub_1005" localSheetId="0">'Отчет свод'!$A$15</definedName>
    <definedName name="sub_1006" localSheetId="0">'Отчет свод'!$A$16</definedName>
    <definedName name="sub_1007" localSheetId="0">'Отчет свод'!$A$17</definedName>
    <definedName name="_xlnm.Print_Area" localSheetId="0">'Отчет свод'!$A$1:$V$68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5" i="11" l="1"/>
  <c r="H64" i="11"/>
  <c r="H63" i="11"/>
  <c r="G57" i="11"/>
  <c r="G56" i="11"/>
  <c r="G55" i="11"/>
  <c r="G54" i="11"/>
  <c r="G50" i="11"/>
  <c r="H43" i="11"/>
  <c r="G43" i="11"/>
  <c r="G25" i="11"/>
  <c r="G46" i="11" l="1"/>
  <c r="H48" i="11"/>
  <c r="H45" i="11"/>
  <c r="G45" i="11"/>
</calcChain>
</file>

<file path=xl/sharedStrings.xml><?xml version="1.0" encoding="utf-8"?>
<sst xmlns="http://schemas.openxmlformats.org/spreadsheetml/2006/main" count="1102" uniqueCount="464">
  <si>
    <t>Название проекта</t>
  </si>
  <si>
    <t>Краткое описание проекта</t>
  </si>
  <si>
    <t>Вид деятельности</t>
  </si>
  <si>
    <t>Инвестиционная емкость проекта, тыс. рублей</t>
  </si>
  <si>
    <t>Источники финансирования</t>
  </si>
  <si>
    <t>Срок реализации проекта</t>
  </si>
  <si>
    <t>Текущее состояние проекта</t>
  </si>
  <si>
    <t>Вид работ</t>
  </si>
  <si>
    <t>Фактический адрес</t>
  </si>
  <si>
    <t>Контактная информация</t>
  </si>
  <si>
    <t>Ответственный за реализацию проекта</t>
  </si>
  <si>
    <t>Координаты</t>
  </si>
  <si>
    <t xml:space="preserve">Эффекты от реализации Объекта </t>
  </si>
  <si>
    <t>Примечание</t>
  </si>
  <si>
    <t>Год окончания</t>
  </si>
  <si>
    <t>Стадия проекта</t>
  </si>
  <si>
    <t>Описание</t>
  </si>
  <si>
    <t>Социальный (создание новых рабочих мест, чел.)</t>
  </si>
  <si>
    <t>Бюджетный (поступления налоговый отчислений в бюджеты всех уровней, тыс.руб.)</t>
  </si>
  <si>
    <t>всего</t>
  </si>
  <si>
    <t>Объем оказанной государственной поддержки</t>
  </si>
  <si>
    <t>Наименование 
муниципального 
образования</t>
  </si>
  <si>
    <t>в том числе за счет оказанной государственной поддержки</t>
  </si>
  <si>
    <t>Год 
начала</t>
  </si>
  <si>
    <t xml:space="preserve">Экономический (производственная мощность Объекта)
</t>
  </si>
  <si>
    <t xml:space="preserve">Отчет о реализации плана создания объектов инвестиционной инфраструктуры в 2025 году
</t>
  </si>
  <si>
    <t>Фактические расходы на реализацию проекта на 01.01.2026 год, тыс. рублей</t>
  </si>
  <si>
    <t>3. Проезд к ЖК "Марьина гора" с примыканием к ул. Глухова в г. Сургуте</t>
  </si>
  <si>
    <t>4. Дорога с инженерными сетями ул. Усольцева на участке от ул. Билецкого до ул. Аэрофлотской в г. Сургуте</t>
  </si>
  <si>
    <t>1. Участок дороги с инженерными сетями ул. Усольцева на участке от ул. Шидловского до ул. Семена Билецкого</t>
  </si>
  <si>
    <t>2. Улица Тюменская от ул. Сосновой до ул. Монтажников в г. Сургуте</t>
  </si>
  <si>
    <t>5. Дорога с инженерными сетями ул. Усольцева на участке от ул. Есенина до ул. Шидловского в г. Сургуте</t>
  </si>
  <si>
    <t>6. Проезд от дороги к СОТ "Виктория" к СНТ "Кедровый 16" в г. Сургуте</t>
  </si>
  <si>
    <t>7. Автомобильная дорога по ул. Мостостроительная (в кад. квартале N 86:10:0101240) в г. Сургуте</t>
  </si>
  <si>
    <t>9. Внутриквартальный проезд с устройством открытой автостоянки в мкр. 37 г. Сургута</t>
  </si>
  <si>
    <t>10. Автомобильная дорога по ул. Железнодорожная в г. Сургуте</t>
  </si>
  <si>
    <t>11. Подъездные пути и инженерные сети к средней общеобразовательной школе в микрорайоне 20А г. Сургута (Общеобразовательная организация с универсальной безбарьерной средой)</t>
  </si>
  <si>
    <t>12. Проезд от ул. Сосновой к ЖК "Марьина гора" в г. Сургуте</t>
  </si>
  <si>
    <t>13. Улица 33 "З" на участке от ул. Александра Усольцева до ул. Крылова в г. Сургуте</t>
  </si>
  <si>
    <t>14. Объездная автомобильная дорога к дачным кооперативам "Черемушки", "Север-1", "Север-2" в обход гидротехнических сооружений ГРЭС-1 и ГРЭС-2 (2 этап. Автодорога от Восточной объездной дороги до СНТ N 49 "Черемушки". ПК54+08,16-ПК 70+66,38 (конец трассы))</t>
  </si>
  <si>
    <t>15. Улица 3 "З" на участке от Тюменского тракта до улицы 4 "З" в г. Сургуте</t>
  </si>
  <si>
    <t>16. Дорога автомобильная. Улица Грибоедова. (Реконструкция участка от Грибоедовской развязки до ул. Крылова)</t>
  </si>
  <si>
    <t>17. Автомобильная дорога по ул. Набережная Ивана Кайдалова от пр. Пролетарский до пр. Комсомольский в г. Сургуте</t>
  </si>
  <si>
    <t>18. Подъездные пути к СОШ в мкр. 5А г. Сургута</t>
  </si>
  <si>
    <t>19. Объездная автомобильная дорога г. Сургута (Восточная объездная дорога. 2 очередь). Съезд на Нижневартовское шоссе</t>
  </si>
  <si>
    <t>20. Внутриквартальные сети электроснабжения "Научно-технологического центра в городе Сургуте</t>
  </si>
  <si>
    <t>21. Сети газоснабжения "Научно-технологического центра в городе Сургуте"</t>
  </si>
  <si>
    <t>22. Вынос сетей газоснабжения и электроснабжения за пределы границ земельного участка для размещения объекта "Средняя общеобразовательная школа в микрорайоне 24 г. Сургута"</t>
  </si>
  <si>
    <t>24. Сети ливневой канализации в квартале 23А в г. Сургуте</t>
  </si>
  <si>
    <t>25. Сети ливневой канализации с локально-очистными сооружениями в Восточном районе в г. Сургуте</t>
  </si>
  <si>
    <t>26. Сети ливневой канализации с локально-очистными сооружениями для Западного и Центрального районов в г. Сургуте</t>
  </si>
  <si>
    <t>27. Кабельная линия 10 кВ от ТП-25 до ТП-26 в 31 мкр. в г. Сургуте</t>
  </si>
  <si>
    <t>28. Водоотведение поселка Юность в г. Сургуте</t>
  </si>
  <si>
    <t>29. Водоснабжение поселка Юность в г. Сургуте</t>
  </si>
  <si>
    <t>30. Участок магистрального водовода от ул. 33 "З" до ул. 44 "З"</t>
  </si>
  <si>
    <t>31. Сети тепловодоснабжения в мкр. 31А в г. Сургуте</t>
  </si>
  <si>
    <t>32. Магистральный водовод по ул. Мелик-Карамова от проезда Тихий до ул. Энергетиков в г. Сургуте</t>
  </si>
  <si>
    <t>33. Магистральный водовод по набережной Ивана Кайдалова, проезд Тихий, улица Мелик-Карамова от проспекта Комсомольский до улицы Геологическая в г. Сургуте (2-ой и 3-й этап строительства)</t>
  </si>
  <si>
    <t>34. Участок набережной протоки Кривуля в г. Сургуте</t>
  </si>
  <si>
    <t>35. Экспозиционно-выставочное здание на территории Мемориального комплекса геологов-первопроходцев "Дом Ф.К. Салманова"</t>
  </si>
  <si>
    <t>36. Встроенное нежилое здание, расположенное на 1, 2, 3 этаже 3-х этажного нежилого здания. Музейный центр, расположенный по адресу: ул. 30 лет Победы, 21/2 в г. Сургуте. Реконструкция входной группы. (МБУК "Сургутский краеведческий музей")</t>
  </si>
  <si>
    <t>37. Спортивное ядро в микрорайоне N 35-А г. Сургута. Спортивный центр с административно-бытовыми помещениями</t>
  </si>
  <si>
    <t>38. Нежилое здание, расположенное по адресу: ул. 50 лет ВЛКСМ, д. 1А в г. Сургуте (МБУ ДО СШ "Аверс"). Реконструкция</t>
  </si>
  <si>
    <t>39. Спортивный комплекс с искусственным льдом (хоз. зона) в рамках концессионного соглашения</t>
  </si>
  <si>
    <t>40. Средняя общеобразовательная школа в микрорайоне 20А г. Сургут (Общеобразовательная организация с универсальной безбарьерной средой) в рамках концессионного соглашения</t>
  </si>
  <si>
    <t>41. Средняя общеобразовательная школа в микрорайоне 5А г. Сургут (Общеобразовательная организация с универсальной безбарьерной средой) в рамках концессионного соглашения</t>
  </si>
  <si>
    <t>42. Реконструкция Очистных сооружений канализационных сточных вод (КОС) г. Сургут производительность 150 000 м3/сут. Строительство нового блока ультрафиолетового обеззараживания сточных вод с внутриплощадочными инженерными сетями</t>
  </si>
  <si>
    <t>43. Объекты наружного освещения</t>
  </si>
  <si>
    <t>44. Объекты наружного освещения</t>
  </si>
  <si>
    <t>46. Детская школа искусств в мкр. 25</t>
  </si>
  <si>
    <t>48. Проезд Мунарева на участке от пр. Комсомольский до ул. Мелик-Карамова в г. Сургуте</t>
  </si>
  <si>
    <t>47. Городской культурный центр, ул. Сибирская, 2, г. Сургут. Реконструкция</t>
  </si>
  <si>
    <t>49. Инженерные сети к спортивным сооружениям в мкр. 30А г. Сургута</t>
  </si>
  <si>
    <t>50. Инженерные сети к спортивным сооружениям в Хоззоне на пересечении улиц Маяковского и 30 лет Победы г. Сургута</t>
  </si>
  <si>
    <t>51. Сети теплоснабжения "Научно-технологического центра в городе Сургуте"</t>
  </si>
  <si>
    <t>52. Сети водоотведения "Научно-технологического центра в городе Сургуте"</t>
  </si>
  <si>
    <t>53. Загородный специализированный (профильный) военно-спортивный лагерь "Барсова гора" на базе центра военно-прикладных видов спорта муниципального бюджетного учреждения "Центр специальной подготовки "Сибирский легион",
город Сургут</t>
  </si>
  <si>
    <t>54. Загородный специализированный (профильный) спортивно-оздоровительный лагерь "Олимпия" на базе муниципального бюджетного учреждения "Олимпия", город Сургут</t>
  </si>
  <si>
    <t>55. МАУ "Городской культурный центр", ул. Сибирская, 2, г. Сургут. Реконструкция. Инженерные сети</t>
  </si>
  <si>
    <t>56. Реконструкция улицы Энгельса</t>
  </si>
  <si>
    <t>57. Приобретение нежилых помещений для размещения участковых уполномоченных полиции</t>
  </si>
  <si>
    <t>58. Магистральная дорога на участках: ул. 16 "ЮР" от ул. 3 "ЮР" до примыкания к ул. Никольская; ул. 3 "ЮР" от ул. 16 "ЮР" до 18 "ЮР"; ул. 18 "ЮР" от 3 "ЮР" до примыкания к ул. Энгельса в г. Сургуте</t>
  </si>
  <si>
    <t>59. Улица Киртбая от пр. Ленина до ул. 1 "З" в г. Сургуте</t>
  </si>
  <si>
    <t>60. Спортивный комплекс с универсальным игровым залом и дворец боевых искусств в микрорайоне 30А в муниципальном образовании городской округ Сургут Ханты-Мансийского автономного округа - Югры. I этап строительства. Дворец боевых искусств</t>
  </si>
  <si>
    <t>61. Спортивный комплекс с универсальным игровым залом и дворец боевых искусств в микрорайоне 30А в муниципальном образовании городской округ Сургут Ханты-Мансийского автономного округа - Югры. II этап строительства. Спортивный комплекс с универсальным игровым залом</t>
  </si>
  <si>
    <t>62. Спортивный комплекс с универсальным игровым залом в мкр. Хоззона (по ул. Маяковского) в муниципальном образовании городской округ Сургут Ханты-Мансийского автономного округа - Югры в рамках концессионного соглашения</t>
  </si>
  <si>
    <t>План создания объектов инвестиционной инфраструктуры в муниципальном образовании городской округ Сургут Ханты-Мансийского автономного округа - Югры</t>
  </si>
  <si>
    <t>План создания объектов инвестиционной инфраструктуры в муниципальном образовании городской округ Сургут Ханты-Мансийского автономного округа - Югры, создаваемых без участия средств бюджета города</t>
  </si>
  <si>
    <t>1. Строительство новых объектов централизованных систем теплоснабжения</t>
  </si>
  <si>
    <t>-</t>
  </si>
  <si>
    <t>проектирование - строительство</t>
  </si>
  <si>
    <t>СГМУП "Городские тепловые сети"</t>
  </si>
  <si>
    <t>18,5 МВт</t>
  </si>
  <si>
    <t>реконструкция</t>
  </si>
  <si>
    <t>за счет межбюджетных трансфертов:
(2 022 146,99  тыс.руб.);
за счет средств бюджета муниципального образования: 
 (106 428,79 тыс.руб.);
за счет  внебюджетных средств:
(435 167,18 тыс.руб.)</t>
  </si>
  <si>
    <t>СМР</t>
  </si>
  <si>
    <t>работы выполнены</t>
  </si>
  <si>
    <t>здание УФО (в соответствие с разделом ПД 36/2019-II-ПЗУ) X-982725,14 
Y- 3569351,00; 
X-982704,00 
Y-3569310,70</t>
  </si>
  <si>
    <t xml:space="preserve">снижение сбросов
загрязняющих веществ,
иных веществ и
микроорганизмов в
поверхностные водные
объекты, подземные
водные объекты и на
водосборные площади.
</t>
  </si>
  <si>
    <t>снижение процента
износа объектов
системы водоотведения.
Увеличение мощности
подключаемой
нагрузки абонентов.
Снижение удельного
расхода электрической
энергии, потребляемой в
технологическом
процессе очистки
сточных вод на единицу
объема очищаемых
сточных вод.
Максимальный суточный объем сточных вод до 150 000 м3/сут.</t>
  </si>
  <si>
    <t xml:space="preserve">за счет средств бюджета муниципального образования: 
</t>
  </si>
  <si>
    <t>продолжается реконструкция объектов</t>
  </si>
  <si>
    <t>в соотвествии с концессионным соглашением от 28.12.2023 № 01-12-799/3</t>
  </si>
  <si>
    <t>в соотвествии с концессионным соглашением от 28.12.2023 
№ 01-12-799/3</t>
  </si>
  <si>
    <t>снижение объема
потребления
электроэнергии.
Снижение процента
износа сетей
наружного освещения.
Снижение количества
технологических
нарушений.</t>
  </si>
  <si>
    <t>5007 шт</t>
  </si>
  <si>
    <t xml:space="preserve">за счет межбюджетных трансфертов:
(658 301,10  тыс.руб.);
за счет средств бюджета муниципального образования: 
 (131 660,39 тыс.руб.)
</t>
  </si>
  <si>
    <t>начало</t>
  </si>
  <si>
    <t>проведение закупочной процедуры по отбору новой подрядной организации для выполнения СМР в связи с расторжением контракта с ООО "Энергострой"</t>
  </si>
  <si>
    <t>город Сургут, ул.Аэрофлотская</t>
  </si>
  <si>
    <t>КНС (начало) 61.327896; 73.392426  
Конец 61.290636;73379518</t>
  </si>
  <si>
    <t>повышение надежности и качества предоставления услуг по водоотведению на территории города, перспективное подключение к канализационному коллектору Северо-Западного района города Сургута</t>
  </si>
  <si>
    <t>протяженность коллектора в двухтрубном исполнении - 5970,7 м, общая протяженность коллектора в однотрубном исполнении - 12 551,6 м</t>
  </si>
  <si>
    <t>45. Магистральный напорный канализационный коллектор от КНС-3 (речка "Черная") до мехколонны № 114 (колодец-гаситель)</t>
  </si>
  <si>
    <t>288 180 тыс. руб</t>
  </si>
  <si>
    <t>собственные средства предприятия (амортизационые отчисления)</t>
  </si>
  <si>
    <t>разработан ПИР</t>
  </si>
  <si>
    <t>СМР запланирован на 2026 год</t>
  </si>
  <si>
    <t>ПИР                
СМР</t>
  </si>
  <si>
    <t xml:space="preserve"> -</t>
  </si>
  <si>
    <t>Х 61,27921</t>
  </si>
  <si>
    <t>строительство</t>
  </si>
  <si>
    <t>продолжаются строительно-монтажные работы</t>
  </si>
  <si>
    <t>обеспечение технологичекого освещения улично-дорожной сети г.Сургута</t>
  </si>
  <si>
    <t>49,328 км</t>
  </si>
  <si>
    <t>Проектирование, строительство</t>
  </si>
  <si>
    <t>местный бюджет, окружной бюджет</t>
  </si>
  <si>
    <t>2024 (ПИР)  2024 (СМР)</t>
  </si>
  <si>
    <t xml:space="preserve">2024 (ПИР)
2025 (СМР)
</t>
  </si>
  <si>
    <t xml:space="preserve">Проектирование </t>
  </si>
  <si>
    <t>ПИР,
СМР</t>
  </si>
  <si>
    <t>город Сургут</t>
  </si>
  <si>
    <t>г. Сургут, ул. Александра Усольцева, кадастровый номер ЗУ 86:10:0000000:23634</t>
  </si>
  <si>
    <t>не требуется</t>
  </si>
  <si>
    <t>Реализация объекта позволит распределить транспортные потоки, снизить транспортную нагрузку на Грибоедовскую развязку.</t>
  </si>
  <si>
    <t>Работы по строительству объекта выполнены на 100%. Получено разрешение на ввод от 14.11.2025 № РВ-86-10-42-2025.</t>
  </si>
  <si>
    <t>Выполнение ПИР 2024, 
СМР 2024-2025</t>
  </si>
  <si>
    <t>местный бюджет</t>
  </si>
  <si>
    <t>2020-2021 (ПИР)</t>
  </si>
  <si>
    <t>2023-2025 (СМР)</t>
  </si>
  <si>
    <t>Проектирование</t>
  </si>
  <si>
    <t xml:space="preserve">Выполнение ПИР в 2020-2021, СМР 2023-2025 </t>
  </si>
  <si>
    <t>г. Сургут, ул. Тюменская, кадастровые квартала 86:10:0101213, 86:10:0101230 и 86:10:0101240</t>
  </si>
  <si>
    <t>Реализация объекта обеспечить проезд к возводимым микрорайонам города, а также транспортной доступности к социальным объектам.</t>
  </si>
  <si>
    <t>Работы на объекте завершены. Строительная готовность - 100%.</t>
  </si>
  <si>
    <t xml:space="preserve">2025 (ПИР)
2026 (СМР)
</t>
  </si>
  <si>
    <t>Выполнение ПИР в 2025-2026 году, СМР в 2026 году</t>
  </si>
  <si>
    <t>ПИР, СМР</t>
  </si>
  <si>
    <t>г. Сургут, кадастровые квартала 86:10:0101103 и 86:10:0101179</t>
  </si>
  <si>
    <t>Реализация объекта обеспечит транспортную доступность ЖК "Марьина гора".</t>
  </si>
  <si>
    <t>Заключен муниципальный контракт на выполнение работ по проектированию и строительству объекта, срок выполнения работ по – 31.08.2026. 
Подрядчиком нарушены сроки выполнения работ. Ориентировочный срок получения гос.экспертизы - март 2026г.
Объект реализуется в рамках муниципальной программы "Развитие транспортной системы города Сургута".</t>
  </si>
  <si>
    <t>2024 (ПИР)
2025 (СМР)</t>
  </si>
  <si>
    <t>2024 (ПИР)
2027 (СМР)</t>
  </si>
  <si>
    <t xml:space="preserve">Выполнение ПИР в 2024-2025
</t>
  </si>
  <si>
    <t>ПИР</t>
  </si>
  <si>
    <t>г. Сургут, ул. Александра Усольцева, кадастровые номера 86:10:0000000:24836 и 86:10:0000000:24838</t>
  </si>
  <si>
    <t>Строительство магистральной улицы позволит перераспределить транспортные потоки, организовать транспортную связь между районами, позволит разгрузить улично-дорожную сеть и увеличит пропускную способность въездов-выездов в город.</t>
  </si>
  <si>
    <t>Получено положительное заключение государственной экспертизы от 27.03.2025 №86-1-1-3-016434-2025. Средства на выполнение работ по строительтсву объекта в бюджетной смете не предусмотрены. Объект реализован в рамках муниципальной программы "Развитие транспортной системы города Сургута".</t>
  </si>
  <si>
    <t>2025 (ПИР)
2026 (СМР)</t>
  </si>
  <si>
    <t>Выполнение ПИР в 2025 году, СМР в 2026</t>
  </si>
  <si>
    <t>Реализация объекта обеспечит транспортную доступность жилой застройки и социальных объектов микрорайонов 40, 41, 42 г. Сургута.</t>
  </si>
  <si>
    <t xml:space="preserve">Заключен контракт на выполнение работ по проектированию и строительству объекта, срок выполнения работ по 30.11.2026. Подрядчиком нарушены сроки выполнения работ.  Ориентировочный срок получения гос.экспертизы - март 2026г. Объект будет реализован в рамках муниципальной программы "Развитие транспортной системы города Сургута". 
</t>
  </si>
  <si>
    <t>2025 (ПИР)</t>
  </si>
  <si>
    <t>Выполнение ПИР в 2025 году</t>
  </si>
  <si>
    <t>г. Сургут, кадастровый квартал 86:10:0101172</t>
  </si>
  <si>
    <t>Реализация объекта обеспечит транспортную доступность  СНТ "Кедровый 16" в г. Сургуте.</t>
  </si>
  <si>
    <t xml:space="preserve">Получено положительное заключение гос.экспертизы от 18.12.2025 №86-1-1-2-077376-2025. Средства на выполнение работ по строительству объекта предусмотрены в бюджетной смете на 2026гг. Объект реализуется в рамках муниципальной программы "Развитие транспортной системы города Сургута". </t>
  </si>
  <si>
    <t>Обеспечение транспортной доступности земельных участков под ИЖС</t>
  </si>
  <si>
    <t>2026 (СМР)</t>
  </si>
  <si>
    <t>Выполнение ПИР 2025-2026, СМР 2026</t>
  </si>
  <si>
    <t>г. Сургут, кадастровый квартал 86:10:0101240</t>
  </si>
  <si>
    <t>Реализация объекта обеспечит транспортную доступность территории индивидуальной жилой застройки.</t>
  </si>
  <si>
    <t xml:space="preserve">Заключен МК на выполнение проектно-изыскательских работ по объекту, срок выполнения работ по 30 июня 2025 года.
Ориентировочный срок получения гос.экспертизы - апрель 2026. Подрядчиком нарушены сроки выполнения работ.
После получения положительного заключения государственной экспертизы будет сформирована и размещена закупка на выполнение работ по строительству объекта. 
Средства на выполнение работ по строительству объекта предусмотрены в бюджетной смете на 2026г. Объект будет реализован в рамках муниципальной программы "Развитие транспортной системы города Сургута". </t>
  </si>
  <si>
    <t>2021 (ПИР)
2024 (СМР)</t>
  </si>
  <si>
    <t>2022 (ПИР)
2025 (СМР)</t>
  </si>
  <si>
    <t xml:space="preserve">Проектирование, строительство </t>
  </si>
  <si>
    <t>Обеспечение объекта здравоохранения дополнительными парковочными местами, в том числе для инвалидов 
и маломобильных групп выполнение 
ПИР в 2021-2022
СМР в 2024-2025</t>
  </si>
  <si>
    <t>г. Сургут, мкр. 37, кадастровый номер ЗУ 86:10:0101112:3091</t>
  </si>
  <si>
    <t>Реализация объекта обеспечить проезд транспортных средств к жилым и общественным зданиям, учреждениям внутри микрорайона 37 с устройством открытых парковочных мест для автотранспорта.</t>
  </si>
  <si>
    <t>Строительная готовность объекта - 100%. Объект реализовался в рамках муниципальной программы "Развитие транспортной системы города Сургута".</t>
  </si>
  <si>
    <t>2024 (ПИР)
2026 (СМР)</t>
  </si>
  <si>
    <t>Выполнение ПИР 2024-2025, СМР 2026</t>
  </si>
  <si>
    <t>г. Сургут, ул. Железнодорожная, кадастровый квартал 86:10:0101240</t>
  </si>
  <si>
    <t>Получено положительное заключение государственной экспертизы достоверности сметной стоимости от 19.06.2025г. №86-1-1-2-033840-2025. 
Средства на выполнение работ по строительству объекта предусмотрены в бюджетной смете на 2026г. Объект реализуется в рамках муниципальной программы  "Развитие транспортной системы города Сургута</t>
  </si>
  <si>
    <t xml:space="preserve">2023 (ПИР)
2025 (СМР)
</t>
  </si>
  <si>
    <t>Выполнение ПИР в 2022-2023 гг., СМР в 2025 году</t>
  </si>
  <si>
    <t>г. Сургут, мкр. 20А, кадастровый номер ЗУ 86:10:0101035:2911</t>
  </si>
  <si>
    <t>Реализация объекта обеспечить проезд к средней общеобразовательной школе в микрорайоне 20А г. Сургута (Общеобразовательная организация с универсальной безбарьерной средой).</t>
  </si>
  <si>
    <t xml:space="preserve">Заключен контракт на выполнение работ по проектированию и строительству объекта. Муниципальный контракт расторгнут в одностороннем порядке в связи с нарушением Подрядчиком срока выполнения работ. Средства на выполнение работ по строительству объекта не предусмотрены в бюджетной смете на 2026 год. Объект реализуется в рамках муниципальной программы "Развитие транспортной системы города Сургута". </t>
  </si>
  <si>
    <t>2027 (СМР)</t>
  </si>
  <si>
    <t>ПИР (2025), СМР (2026)</t>
  </si>
  <si>
    <t xml:space="preserve">Заключен контракт на выполнение проектно-изыскательских работ по объекту, срок выполнения работ по 28.02.2025 г. Ориентировочный срок получения гос.экспертизы - май 2026. 
Подрядчиком нарушены сроки выполнения работ по мк. После получения положительного заключения государственной экспертизы будет сформирована и размещена закупка на выполнение работ по строительству объекта. Средства на выполнение проектно-изыскательских работ, на выполнение работ по строительству объекта предусмотрены в бюджетной смете на 2026-2027гг. Объект будет реализован в рамках муниципальной программы "Развитие транспортной системы города Сургута".
</t>
  </si>
  <si>
    <t>Повышение транспортной связности улично-дорожной сети, ее развитие в соответсвии с генеральным планом развития города, отвечающей потребностям города в транспортном обслуживании, увеличение протяженности автомобильных дорог.</t>
  </si>
  <si>
    <t>Выполнение ПИР в 2025-2026 году, СМР в 2026-2027 году</t>
  </si>
  <si>
    <t>г. Сургут, кадастровый номер ЗУ 86:10:0000000:25510</t>
  </si>
  <si>
    <t>Реализация объекта позволит распределить транспортные потоки, снизить транспортную нагрузку по ул. Александра Усольцева</t>
  </si>
  <si>
    <t>Заключен муниципальный контракт на выполнение работ по проектированию и строительству объекта. Подрядчиком нарушены сроки выполнения работ. Ориентировочный срок получения готовой документации с экспертизами март 2026 года. Объект реализуется в рамках муниципальной программы "Развитие транспортной системы города Сургута"</t>
  </si>
  <si>
    <t>Строительство</t>
  </si>
  <si>
    <t>Выполнение СМР в 2026-2027 гг</t>
  </si>
  <si>
    <t>г. Сургут, кадастровый номер ЗУ 86:03:0000000:137295</t>
  </si>
  <si>
    <t>Цель реализации объекта строительство магистральной городской автомобильной дороги, обеспечивающей транспортную доступность дачных кооперативов.</t>
  </si>
  <si>
    <t>В бюджетной сметеа на 2026- 2028 предусмотрены средства на строительство объекта с периодом раелизации 2026-2027гг. Объект реализуется в рамках муниципальной программы "Развитие транспортной системы города Сургута".</t>
  </si>
  <si>
    <t>2024 (СМР)</t>
  </si>
  <si>
    <t>Выполнение СМР в 2025-2026 гг</t>
  </si>
  <si>
    <t>г. Сургут, мкр. 35А, кадастровый номер ЗУ 86:10:0000000:21857</t>
  </si>
  <si>
    <t>Цель реализации объекта улучшение транспортно-эксплуатационного состояния, благоустройство территории.</t>
  </si>
  <si>
    <t>Заключен муниципальный контракт на выполнение работ по строительству объекта, срок выполнения работ с даты заключения контракта по 31 августа 2026 года.
Строительная готовность - 14%. Объект реализуется в рамках муниципальной программы "Развитие транспортной системы города Сургута".</t>
  </si>
  <si>
    <t xml:space="preserve">2025 (ПИР)
</t>
  </si>
  <si>
    <t xml:space="preserve">2026 (ПИР)
</t>
  </si>
  <si>
    <t>Выполнение ПИР в 2025-2026 гг</t>
  </si>
  <si>
    <t>г. Сургут, ул. Грибоедова, кадастровый номер ЗУ 86:10:0101228:668</t>
  </si>
  <si>
    <t>Заключен муниципальный контракт на выполнение проектно-изыскательских работ, срок выполнения работ с даты заключения муниципального контракта по 31.03.2026. Объект реализуется в рамках муниципальной программы "Развитие транспортной системы города Сургута".</t>
  </si>
  <si>
    <t>2025 (ПИР)
2027 (СМР)</t>
  </si>
  <si>
    <t>Выполнение ПИР в 2025 г, СМР в 2027 году</t>
  </si>
  <si>
    <t>г. Сургут, ул. Набережная Ивана Кайдалова</t>
  </si>
  <si>
    <t>Цель реализации объекта улучшение транспортно-эксплуатационного состояния, повышения уровня комфортности и безопасности и качества автомобильных дорог</t>
  </si>
  <si>
    <t xml:space="preserve">Заключен контракт на выполнение проектно-изыскательских работ. Ориентировочный срок получения государственной экспертизы - апрель 2026 год.
Подрядчиком нарушены сроки выполнения работ. После получения положительного заключения государственной экспертизы будет сформирована и размещена закупка на выполнение работ по строительству объекта. 
Средства на выполнение работ по строительству объекта предусмотрены в бюджетной смете на 2026 год.  Объект реализуется в рамках муниципальной программы "Развитие транспортной системы города Сургута". </t>
  </si>
  <si>
    <t>2025 (ПИР)
2028 (СМР)</t>
  </si>
  <si>
    <t>Выполнение ПИР в 2025-2026 году, СМР в 2028 году</t>
  </si>
  <si>
    <t>г. Сургут, мкр. 5А</t>
  </si>
  <si>
    <t>Реализация объекта обеспечить проезд к средней общеобразовательной школе в микрорайоне 5А г. Сургута (Общеобразовательная организация с универсальной безбарьерной средой).</t>
  </si>
  <si>
    <t xml:space="preserve">Заключен контракт на выполнение проектно-изыскательских работ, срок выполнения работ по 25.12.2025.
Ориентировочный срок получения государственной экспертизы - март 2026 года. Подрядчиком нарушены сроки выполнения работ. Средства на выполнение работ по строительству объекта предусмотрены в бюджетной смете на 2028 год.  Объект реализуется в рамках муниципальной программы "Развитие транспортной системы города Сургута". </t>
  </si>
  <si>
    <t>Изъятие для строительства</t>
  </si>
  <si>
    <t xml:space="preserve">2024 
</t>
  </si>
  <si>
    <t>Изьятие</t>
  </si>
  <si>
    <t>2024 -2025 (изъятие)
2025-2027 СМР</t>
  </si>
  <si>
    <t>Изъятие для строительства,
СМР</t>
  </si>
  <si>
    <t>г. Сургут, кадастровые квартала 86:10:0101004, 86:10:0101034, 86:10:0101103, 86:10:0101175, 86:10:0101211</t>
  </si>
  <si>
    <t>Реализация объекта обеспечит транспортную связь между Восточным и Северным промышленными районами, п. Финским и Восточным промышленным районом (кварталы XI, XV, XXII).</t>
  </si>
  <si>
    <t xml:space="preserve">Заключен муниципальный контракт на выполнение работ по строительству объекта, срок выполнения работ по  22.09.2028.
Планируемый срок ввода в эксплуатацию - сентябрь 2028 года. Объект будет реализован в рамках муниципальной программы "Развитие транспортной системы города Сургута". </t>
  </si>
  <si>
    <t xml:space="preserve">2023 (ПИР)
2023 (СМР)
</t>
  </si>
  <si>
    <t>Выполнение ПИР в 2022-2024,
СМР в 2024-2026</t>
  </si>
  <si>
    <t>г. Сургут, кадастровые номера ЗУ 86:10:0000000:23504 и 86:10:0101176:2512</t>
  </si>
  <si>
    <t>Реализация объекта обеспечить  энергоснабжением зданий и сооружений проектируемой комплексной застройки территории НТЦ.</t>
  </si>
  <si>
    <t xml:space="preserve">Получено положительное заключение государственной экспертизы от 14.01.2026 № 86-1-1-2-000298-2026. Подрядчиком нарушены сроки завершения строительства объекта. Планируемый срок ввода в эксплуатацию  - июнь 2026 года.  Объект реализуется в рамках муниципальной программы "Развитие жилищной сферы в городе Сургуте".
</t>
  </si>
  <si>
    <t>Выполнение ПИР в 2022-2024, СМР в 2024-2026</t>
  </si>
  <si>
    <t xml:space="preserve"> Реализация объекта обеспечить создание теплоснабжения для проектируемых объектов капитального строительства на планируемой территории научно-технологического центра предусмотрен объект инженерной инфраструктуры из сетей газоснабжения и двух газовых котельных. </t>
  </si>
  <si>
    <t xml:space="preserve">Заключен муниципальный контракт на выполнение работ по проектированию и строительству с ООО "ТОРГОВО-ПРОИЗВОДСТВЕННОЕ ПРЕДПРИЯТИЕ "КОНТУР" №37/2022 от 19.09.2022. Готовность объекта - 45%.
Подрядчиком нарушены сроки завершения строительства объекта. Планируемый срок ввода в эксплуатацию  - сентябрь 2026. Объект реализуется в рамках муниципальной программы "Развитие жилищной сферы в городе Сургуте". </t>
  </si>
  <si>
    <t>Выполнение ПИР в 2025 году, СМР в 2026 году</t>
  </si>
  <si>
    <t>г. Сургут, мкр. 24. кадастровый квартал 86:10:0101066</t>
  </si>
  <si>
    <t>Реализация объекта позволит осуществить создание объекта образования "Средняя общеобразовательная школа в микрорайоне 24 г. Сургута"</t>
  </si>
  <si>
    <t>Получено положительное заключение гос.экспертизы проверки достоверности определения сметной стоимости строительства от 10.10.2025 № 86-1-1-2-060538-2025.
Средства на выполнение работ по строительству объекта предусмотрены в бюджетной смете на 2026г.  Объект будет реализован в рамках муниципальной программы "Развитие жилищной сферы в городе Сургуте".</t>
  </si>
  <si>
    <t>2026 (ПИР)
2026 (СМР)</t>
  </si>
  <si>
    <t>ПИР, СМР 2025-2026</t>
  </si>
  <si>
    <t>г. Сургут, кадастровый квартал 86:10:0101245</t>
  </si>
  <si>
    <t>Реализация объекта обеспечит отведение ливневых стоков с территории благоустройства в квартале 23А в г. Сургуте.</t>
  </si>
  <si>
    <t xml:space="preserve">Заключен муниципальный контракт на выполнение работ по проектированию и строительству объекта, срок выполнения работ по объекту по – 30.11.2025. 
Подрядчиком нарушены сроки выполнения работ. Средства на выполнение проектно-изыскательских работ, на выполнение работ по строительству объекта предусмотрены в бюджетной смете на 2026г. Объект будет реализован в рамках муниципальной программы "Развитие жилищной сферы в городе Сургуте". </t>
  </si>
  <si>
    <t xml:space="preserve">2024 (ПИР)
</t>
  </si>
  <si>
    <t>Выполнение ПИР в 2024-2026</t>
  </si>
  <si>
    <t>г. Сургут, Восточный район</t>
  </si>
  <si>
    <t>Реализация объекта обеспечить сетью водоотведения с территорий ул. Югорская, ул.Университетская, ул. Маяковского, ул. И.Захарова.</t>
  </si>
  <si>
    <t xml:space="preserve">Заключен контракт на выполнение проектно-изыскательских работ по объекту. Ориентировочный срок получения гос.экспертизы - август 2026. Подрядчиком нарушены сроки выполнения работ, по факту выполненных работ будет выставлена претензия. Объект реализуется в рамках муниципальной программы "Развитие жилищной сферы в городе Сургуте". </t>
  </si>
  <si>
    <t>для водоотведения с территорий 
ул. Дзержинского, ул. Гагарина, 
пр-та Ленина, ул.Энергетиков</t>
  </si>
  <si>
    <t>г. Сургут, Западный и Центральный районы</t>
  </si>
  <si>
    <t>Реализация объекта обеспечить сетью водоотведения ул. Дзержинского, ул. Гагарина, пр-та Ленина, ул.Энергетиков.</t>
  </si>
  <si>
    <t xml:space="preserve">Заключен контракт на выполнение проектно-изыскательских работ по объекту. Ориентировочный срок получения гос.экспертизы - август 2026. Подрядчиком нарушены сроки выполнения работ, по факту выполненных работ будет выставлена претензия.  Объект реализуется в рамках муниципальной программы "Развитие жилищной сферы в городе Сургуте". </t>
  </si>
  <si>
    <t>2025 (ПИР), 2026 (СМР)</t>
  </si>
  <si>
    <t>г. Сургут, мкр. 31</t>
  </si>
  <si>
    <t>Соблюдение санитарных правил и норм на территории образовательного учреждения</t>
  </si>
  <si>
    <t xml:space="preserve">Получено заключение негосударственной экспертизы в объеме проверки достоверности сметной стоимости от 30.07.2025 № 86-2-1-2-0044-25.
Средства на выполнение работ по строительству объекта предусмотрены в бюджетной смете на 2026г. Объект реализуется в рамках муниципальной программы  "Развитие жилищной сферы в городе Сургуте". 
</t>
  </si>
  <si>
    <t>Выполнение ПИР 2024-2026,
СМР 2026</t>
  </si>
  <si>
    <t>г. Сургут, п. Юность, кадастровые квартала 86:10:0101190 и 86:10:0101231</t>
  </si>
  <si>
    <t>Реализация объекта обеспечить системой водоотведения поселок Юность.</t>
  </si>
  <si>
    <t xml:space="preserve">Заключен контракт на выполнение проектно-изыскательских работ по объекту. Ориентировочный срок получения гос.экспертизы - март 2026.
Подрядчиком нарушены сроки выполнения работ. Средства на строительство объекта предусмотрены в бюджетной смете на 2026 год. Объект реализуется в рамках муниципальной программы "Развитие жилищной сферы в городе Сургуте". </t>
  </si>
  <si>
    <t>Реализация объекта обеспечить системой водоснабжения поселок Юность.</t>
  </si>
  <si>
    <t>г. Сургут, мкр. 44</t>
  </si>
  <si>
    <t>Повышение эффективности, качества 
и надежности поставки коммунальных ресурсов</t>
  </si>
  <si>
    <t>Заключен контракт на выполнение работ по проектированию и строительству объекта, срок выполнения работ по 30.10.2026.
Объект реализуется в рамках муниципальной программы "Развитие жилищной сферы в городе Сургуте".</t>
  </si>
  <si>
    <t>Проектирование,  строительство</t>
  </si>
  <si>
    <t xml:space="preserve">2025 (ПИР),
2026
(СМР)
</t>
  </si>
  <si>
    <t>Выполнение ПИР 2025 году, СМР в 2026 году</t>
  </si>
  <si>
    <t>ПИР
СМР</t>
  </si>
  <si>
    <t>г. Сургут, мкр. 31А</t>
  </si>
  <si>
    <t xml:space="preserve">Заключен контракт на выполнение работ по проектированию и строительству объекта, срок выполнения работ по объекту по 31.10.2026.
Подрядчиком нарушены сроки выполнения работ. Ориентировочный срок получения государственной экспертизы - март 2026 года. Объект реализуется в рамках муниципальной программы "Развитие жилищной сферы в городе Сургуте". </t>
  </si>
  <si>
    <t xml:space="preserve">2025
(СМР)
</t>
  </si>
  <si>
    <t>Выполнение  СМР в 2025 году</t>
  </si>
  <si>
    <t>г. Сургут, проезд Тихий, улица
Мелик-Карамова</t>
  </si>
  <si>
    <t xml:space="preserve">Заключен контракт на выполнение работ по строительству объекта, срок выполнения работ по 15.10.2025. Степень готовности 99%. Муниципальный контракт расторгнут по соглашению сторон 17.11.2025 года. Завершение работ планируется в 2026 году при условии выделения бюджетных средств на реализацию объекта. Средства на выполнение работ по строительству объекта не предусмотрены в бюджетной смете на 2026г. Объект реализуется в рамках муниципальной программы "Развитие жилищной сферы в городе Сургуте". </t>
  </si>
  <si>
    <t>Выполнение СМР в 2026 году</t>
  </si>
  <si>
    <t>г. Сургут, набережная Ивана Кайдалова, проезд Тихий</t>
  </si>
  <si>
    <t xml:space="preserve">Заключен контракт на выполнение работ по строительству объекта, срок выполнения работ с 01.05.2026 по 31.08.2026.
Планируемый срок ввода в эксплуатацию - октябрь 2026 год.Объект будет реализован в рамках муниципальной программы "Развитие жилищной сферы в городе Сургуте". </t>
  </si>
  <si>
    <t>Строительство набережной с устройством рекреационной зоны</t>
  </si>
  <si>
    <t>2020 (ПИР)
2022 (СМР)</t>
  </si>
  <si>
    <t>2022 (ПИР) 
2026 (СМР)</t>
  </si>
  <si>
    <t>Выполнение ПИР в период с 2020 по 2022, СМР 2022-2026</t>
  </si>
  <si>
    <t>г. Сургут, участок набережной протоки Кривуля, кадастровые квартала 86:10:0101168 и 86:10:0101176</t>
  </si>
  <si>
    <t xml:space="preserve"> В целях реализации проекта «Научно-технологический центр», а также создание дополнительной рекреационной зоны для города Сургута. Функциональное назначение проектируемых сооружений заключается в обеспечении защиты от негативного воздействия вод территории научно-технологического центра в города Сургуте, устройства рекреационной зоны.</t>
  </si>
  <si>
    <t>Заключен муниципальный контракт на выполнение работ по строительству с ООО «ЮВИС» №41/2022 от 06.10.2022.
Готовность объекта-75%. Планируемый срок ввода в эксплуатацию - октябрь 2026 года. Объект реализуется в рамках муниципальной программы "Комфортная городская среда в городе Сургуте". Срок окончания работ -30.09.2026.</t>
  </si>
  <si>
    <t>г. Сургут, мкр. 11, кадастровый номер ЗУ 86:10:0101026</t>
  </si>
  <si>
    <t>Увеличение площади экспозиционно-выставочных зданий</t>
  </si>
  <si>
    <t>Заключен контракт на выполнение проектно-изыскательских работ, срок выполнения работ по 17.03.2025. Разработана проектная документация (шифр проекта: 01.01/2025, акт выполненных работ от 22.05.2025). Объект  реализован в рамках муниципальной программы "Развитие культуры в городе Сургуте".</t>
  </si>
  <si>
    <t>г. Сургут, ул. 30 лет Победы, 21/2, кадастровый номер ЗУ 86:10:0101030:747</t>
  </si>
  <si>
    <t>Обеспечение доступа макломобильных групп населения</t>
  </si>
  <si>
    <t xml:space="preserve">Заключен контракт на выполнение проектно-изыскательских работ по объекту, срок выполнения работ по 28.11.2025 г. Подрядчиком нарушены сроки выполнения работ.
Ориентировочный срок получения государственной экспертизы - май 2026 г. Объект  реализуется в рамках муниципальной программы "Развитие культуры в городе Сургуте".
</t>
  </si>
  <si>
    <t>Строительство здания и сетей инженерно-технического обеспечения</t>
  </si>
  <si>
    <t>г. Сургут, мкр. 35А, кадастровый номер ЗУ 86:10:0101009:25</t>
  </si>
  <si>
    <t>бытовая, производственная  канализация 
(х= 983847,57 y=3574461,06);
хоз. питьевой водопровод (х=983912,69 y=3574587,04); сети электроснабжения            
(х=983983,5 y=3574597,9);
тепловые сети
(х=983849,4 y=3574519,7)
Сети связи
(х=984003,34 y=3574592,44)</t>
  </si>
  <si>
    <t>Строительство объекта позволить обеспечить жителей города местом для проведения тренировочных занятий по физической культуре, проведения физкультурно-массовых и зрелищных мероприятий. Количествово создаваемых рабочих мест - 24  шт.ед., количество занимающихся спортсменов  540 чел. /день.</t>
  </si>
  <si>
    <t>В 2024 г. получена повторная государственная экспертиза от 28.12.2024 №86-1-1-2-082436-2024. Заключен муниципальный контракт на выполнение работ по строительству объекта от 05.08.2025 №16/2025. Подписано соглашение о расторжении МК от 05.08.2025 №16/2025 на выполнение работ по строительству объекта от 21.10.2025. Средства на строительство объекта включения в бюджетную смету на 2026 год. Объект реализуется в рамках муниципальной программы "Развитие физической культуры и спорта в городе Сургуте".</t>
  </si>
  <si>
    <t>2026 (ПИР)</t>
  </si>
  <si>
    <t>Выполнение ПИР в 2025-2026 году</t>
  </si>
  <si>
    <t>г. Сургут, ул. 50 лет ВЛКСМ, д.1А, кадастровый номер ЗУ 86:10:0101030:237</t>
  </si>
  <si>
    <t>Реконструкция объекта спорта</t>
  </si>
  <si>
    <t xml:space="preserve">Заключен контракт на выполнение проектно-изыскательских работ по объекту, срок выполнения работ по 30.11.2025. Подрядчиком нарушены сроки выполнения работ. Ориентировочный срок получения гос.экспертизы - март 2026. 
Объект  реализован в рамках муниципальной программы "Развитие физической культуры и спорта в городе Сургуте".
</t>
  </si>
  <si>
    <t>местный бюджет, окружной бюджет, внебюджетные источники</t>
  </si>
  <si>
    <t>2022-2024 (ПИР)</t>
  </si>
  <si>
    <t>2024-2025 (СМР)</t>
  </si>
  <si>
    <t>строительство здания</t>
  </si>
  <si>
    <t xml:space="preserve"> город Сургут</t>
  </si>
  <si>
    <t>х= 983618.62 y= 3573506.03 х= 983568.30 у= 3573526.95 х= 983595.94 у= 3573593.43 х= 983643.26 у= 3573572.51</t>
  </si>
  <si>
    <t>Развитие спорта на территории города, обеспечит дополнительными местами в количестве 80 чел./час</t>
  </si>
  <si>
    <t>Заключено концессионное соглашение № 01-12-553/2 от 30.06.2022 с ООО "Интера-спорт" о финансировании, проектировании, строительстве и эксплуатации спортивного комплекса. Срок создания объекта - 24 месяца с даты заключения соглашения 30.07.2024г. (наступление особого обстоятельства, протокол от 25.08.2023). Стоимость по заключенному концессионному соглашению 804 775,032 тыс.руб., в т.ч. стоимость создания объекта 570 836,69 тыс.руб. Продлены промежуточные сроки путем заключения дополнительного соглашения. 22.05.2023 заключен договор на проведение государственной экспертизы. 24.01.2024 - получено положительное заключение достоверности проектной документации и результатов инженерных изысканий. Получено заключение гос. экспертизы сметной стоимости от 19.07.2024 №86-1-1-2-039597-2024. Получено разрешение на строительство – 05.02.2024 года. Строительная готовность - 53%. Срок завершения строительства объекта 31.07.2026 .</t>
  </si>
  <si>
    <t>проектирование, строительство</t>
  </si>
  <si>
    <t>2022-2023 (ПИР, СМР)</t>
  </si>
  <si>
    <t>2023 - 2027 (СМР)</t>
  </si>
  <si>
    <t>г. Сургут, мкр. 20А, кадастровый квартал 86:10:0101035</t>
  </si>
  <si>
    <t>x= 3573891.61 y= 983175.80</t>
  </si>
  <si>
    <t>Количество создаваемых рабочих мест - 250 шт. ед., увеличение удельного веса численности обучающихся в 1 смену на 6,1%</t>
  </si>
  <si>
    <t>Заключено концессионное соглашение №01-12-864/2 от 04.10.2022 с ООО "Школа" о финансировании, проектировании, строительстве и эксплуатации школы. Срок создания объекта - 31.12.2024г.. Стоимость заключенному концессионному соглашению 4 342 853,4 тыс.руб., в т.ч. стоимость создания объекта 2 720 338,48 тыс.руб. Проектная документация разработана. Получено положительное заключение государственной экспертизы проектной документации и инженерных изысканий от 04.08.2023 № 86-1-1-3-045596-2023. Получено разрешение на строительство №86-10-29-2023 от 19.06.2023. Получено положительное заключение проверки достоверности сметной стоимости от 10.11.2023 №86-1-1-2-068022. Строительная готовность объекта - 39%. 16.06.2025 концессионером в адрес Администрации города направлено уведомление о приостановке строительно-монтажных работ на объекте. Утверждена дорожная карта о досрочном прекращении концессионного соглашения и изменении механизма реализации на «прямые инвестиции». В рамках реализации государственной программы средства на строительство объекта предусмотрены на 2026 год по механизму "прямые инвестиции". Направлены инвестпредложения со сроком реализации объекта в 2026-2027 годах. Арбитражным судом Ханты-Мансийского автономного округа – Югры принято исковое заявление Администрации города Сургута к ООО «Школа» о расторжении концессионного соглашения в связи с существенными нарушениями концессионером условий концессионного соглашения, возбуждено производство по гражданскому делу № А75-24872/2025.</t>
  </si>
  <si>
    <t>2020-2023 (ПИР)</t>
  </si>
  <si>
    <t>2023 - 2028 (СМР)</t>
  </si>
  <si>
    <t>г. Сургут, мкр. 5А, кадастровый квартал 86:10:0101115</t>
  </si>
  <si>
    <t>х= 985116.85 у= 3570393.38 х= 585069.89 у= 3570406.89 х= 985067.81 у= 3570399.77 х= 985064.33 у= 3570449.57 х= 985058.75 у= 3570430.16 х= 985036.10 у= 3570136.50 х= 984995.11 у= 3570462.09 х= 984983.33 у= 3570465.47 х= 984974.28 у= 3570434.00 х= 985029.32 у= 3570410.84 х= 985028.45 у= 3570397.15 х= 985024.39 у= 3570383.02 х= 985081.05 у= 3570358.61 х= 985083.21 у= 3570366.11 х=985107.04 у= 3570359.26 х= 985116.85 у= 3570393.38</t>
  </si>
  <si>
    <t>Количество создаваемых рабочих мест - 145,5 шт. ед., увеличение удельного веса численности обучающихся в 1 смену на 6,1%</t>
  </si>
  <si>
    <t>Подписано соглашение  от 21.08.2025 о прекращении концессионного соглашения от 19.08.2020 №01-12-453/0. В рамках реализации государственной программы изменен механизм реализации на "прямые инвестиции".</t>
  </si>
  <si>
    <t>2016 (ПИР), 2026 (корректировка ПИР)</t>
  </si>
  <si>
    <t>2028 (СМР)</t>
  </si>
  <si>
    <t>Выполнение ПИР в 2016 году, корректировка ПИР в 2026 году</t>
  </si>
  <si>
    <t>г. Сургут, мкр 25, кадастровый номер ЗУ 86:10:0101065:8</t>
  </si>
  <si>
    <t>x = 61,238126
y = 73,458494</t>
  </si>
  <si>
    <t>Количество учащихся  400 чел. в смену</t>
  </si>
  <si>
    <t>Заключен муниципальный контракт на выполнение работ по корректировке проектно-изыскательских работ по объекту, срок выполнения работ с даты заключения контракта по 08.12.2026.
Объект  реализуется в рамках муниципальной программы  "Развитие культуры в городе Сургуте".</t>
  </si>
  <si>
    <t xml:space="preserve">2020 (ПИР) 
</t>
  </si>
  <si>
    <t>Выполнение ПИР с 2020- 2025</t>
  </si>
  <si>
    <t>г. Сургут, ул. Сибирская. 2, кадастровый квартал 86:10:0101200</t>
  </si>
  <si>
    <t>Реализация объекта обеспечить созданием комфортных условий и равных возможностей для самореализации и раскрытия таланта, креатива каждого жителя автономного округа, доступа населения к культурным ценностям, цифровым ресурсам в сфере культуры.</t>
  </si>
  <si>
    <t>Заключен контракт на выполнение проектно-изыскательских работ по объекту. Выполнены инженерные изыскания, разработана проектная документация, получено положительное заключение проектной документации от 11.07.24  № 86-1-1-2-037275-2024. При этом, сметная документация, в части проверки достоверности сметной стоимости строительства объекта в экспертизу не направлялась. Подписано соглашение о расторжении мк от 25.06.2025. Объект реализуется в рамках муниципальной программы "Развитие культуры в городе Сургуте".</t>
  </si>
  <si>
    <t>2021 (ПИР)
2023 (СМР)</t>
  </si>
  <si>
    <t>2023 (ПИР) 2026 (СМР)</t>
  </si>
  <si>
    <t>Выполнение ПИР в 2023, СМР 2023-2026</t>
  </si>
  <si>
    <t>г. Сургут, проезд Мунарева, кадастровый номер ЗУ 86:10:0101076:3356</t>
  </si>
  <si>
    <t>Цель реализации объекта улучшение транспортно-эксплуатационного состояния, повышения уровня комфортности и безопасности к объектам социального назначения в микрорайоне 27 г.Сургута.</t>
  </si>
  <si>
    <t>Строительная готовность объекта - 80%. 
Работы на объекте приостановлены на зимний период, незавершенные работы по благоустройству объекта будут возобновлены в весенне-летний период. Объект реализуется в рамках муниципальной программы "Развитие транспортной системы города Сургута".</t>
  </si>
  <si>
    <t>2020 (ПИР), 2024 (СМР)</t>
  </si>
  <si>
    <t>2021 (ПИР), 2025 (СМР)</t>
  </si>
  <si>
    <t>Выполнение ПИР в 2020 - 2021, СМР в 2024-2025</t>
  </si>
  <si>
    <t>г. Сургут, мкр. 30А, кадастровый квартал 86:10:0101246</t>
  </si>
  <si>
    <t>бытовая, производственная канализация
(x = 983213,96;
y = 3575744,25);
хоз. питьевой водопровод
(x = 983507,10;
y = 3575891,69);
сети электроснабжения
(x = 983594,91;
y = 3575720,25);
тепловые сети
(x = 983428,59;
y = 3575909,30)</t>
  </si>
  <si>
    <t>Реализация объекта  обеспечить инженерной инфраструктурой для обеспечения спортивных сооружений в мкр. 30 А города Сургута мощность внешними инженерными сетями до границ земельного участка спортивных сооружений.</t>
  </si>
  <si>
    <t xml:space="preserve">Работы по строительству объекта завершены. Строительная готовность - 100%. Объект реализован в рамках муниципальной программы "Развитие жилищной сферы в городе Сургуте". </t>
  </si>
  <si>
    <t>обеспечение участка, выделенного под строительство спортцентра, подводящими сетями; создание условий и механизмов для увеличения темпов строительства, обеспечение своевременного технологического присоединения к системам энергоснабжения спортивного сооружения</t>
  </si>
  <si>
    <t>2020 (ПИР) 2024 (СМР)</t>
  </si>
  <si>
    <t>г. Сургут, адастровый квартал 86:10:0101000</t>
  </si>
  <si>
    <t>бытовая, производственная канализация
(x = 983473,98;
y = 3573486,12);
хоз. питьевой водопровод
(x = 983465,23;
y = 3573444,20);
сети электроснабжения
(x = 983662,12;
y = 3573846,5);
тепловые сети
(x = 983356,82;
y = 3573557,37)</t>
  </si>
  <si>
    <t>Реализация объекта обеспечить инженерной инфраструктурой для обеспечения спортивных сооружений в хоззоне города Сургута мощность внешними инженерными сетями до границ земельного участка спортивных сооружений.</t>
  </si>
  <si>
    <t>Работы по строительству объекта завершены. Строительная готовность - 100%. Объект реализован в рамках муниципальной программы "Развитие жилищной сферы в городе Сургуте".</t>
  </si>
  <si>
    <t xml:space="preserve">2022 (ПИР)
2023 (СМР)
</t>
  </si>
  <si>
    <t>2023 (ПИР)
2026 (СМР)</t>
  </si>
  <si>
    <t>Выполнение ПИР в 2022-2023,
СМР в 2023-2026</t>
  </si>
  <si>
    <t>Реализация объекта обеспечить создание конструктивных и инженерно-технических решений для улучшения коммунальной инфраструктуры, повышения уровня комфортности и безопасности проектируемого микрорайона.</t>
  </si>
  <si>
    <t>Заключен МК на выполнение работ по строительству объекта, срок выполнения работ  с 01.02.2026 по 08.12.2026. Объект реализуется в рамках муниципальной программы "Развитие жилищной сферы в городе Сургуте".</t>
  </si>
  <si>
    <t>Реализация объекта обеспечить для научно-технологического центра (НТЦ) города Сургута внешними инженерными сетями водоотведения в границах земельного участка предусмотренного для размещения НТЦ.</t>
  </si>
  <si>
    <t>Муниципальные контракты на выполнение работ по строительству объекта расторгнуты (с АО «Механизатор», с ООО "ОЛЕКС ГРУПП"). Средства на выполнение работ по строительству объекта предусмотрены в бюджетной смете на 2026 год. Формируется конкурсная документация на размещение закупки на выполнение работ по строительству объекта с периодом реализации в 2027 г. Объект реализуется в рамках муниципальной программы "Развитие транспортной системы города Сургута".</t>
  </si>
  <si>
    <t>2014 (ПИР) 2020 (коррек-тировка ПИР)</t>
  </si>
  <si>
    <t>2026 (коррек-тировка ПИР)</t>
  </si>
  <si>
    <t xml:space="preserve">Корректировка проекта </t>
  </si>
  <si>
    <t>Корректировка проекта в 2020-2026</t>
  </si>
  <si>
    <t>Корректировка проекта, СМР</t>
  </si>
  <si>
    <t>Сургутский р-н, пгт. Барсово, кадастровый номер ЗУ 86:03:0051608:48</t>
  </si>
  <si>
    <t>сети электро- снабжения           
(х=984319,70;
y=3559645,12);
сети тепловодо- снабжения
(х=984331,38;
y=3559716,34);
сети связи
(х=984209,08;
y=3559798,31)</t>
  </si>
  <si>
    <t>Цель реализации объекта обеспечение современных условий для организации активного отдыха, оздоровления и продуктивной занятости детей и молодежи в круглогодичном режиме, увеличение на 25% охвата подростков и молодежи города, что составит примерно 8 169 чел.; увеличение штатной численности рабочих мест составит - 66 ед.</t>
  </si>
  <si>
    <t xml:space="preserve">Заключен контракт на выполнение проектно-изыскательских работ по объекту.  Подрядчиком нарушены сроки выполнения работ.  На стадии прохождения гос.экспертизы. Ориентировочный срок получения гос.экспертизы - май 2026. Средства на выполнение корректировки проектно-изыскательских работ по объекту предусмотрены в бюджетной смете на 2026 год. Объект реализуется в рамках муниципальной программы "Развитие молодежной политики в городе Сургуте". </t>
  </si>
  <si>
    <t>Сургутский р-н, пгт. Барсово, ул. Олимпийская, 2/3, 2/5, 2/6, 2/7, 2/8, 2/9, кадастровый номер ЗУ 86:03:0051608:384</t>
  </si>
  <si>
    <t>бытовая канализация                                         (х= 983617,31;
y=3559870,14);
сети электро- снабжения            
(х=983704,73;
y=3559989,68);
сети тепловодо- снабжения
(х=983538,24;
y=3559883,57);
сети связи
(х=983655,30;
y=3559897,46)</t>
  </si>
  <si>
    <t>Цель реализации объекта обеспечение современных условий для организации активного отдыха, оздоровления и продуктивной занятости детей и молодежи в круглогодичном режиме, увеличение на 102 % охвата детей и подростков города,что составит примерно 770 человек.</t>
  </si>
  <si>
    <t>Обеспечение участка, выделенного под строительство нового здания МАУ "Городской культурный центр", инженерными сетями</t>
  </si>
  <si>
    <t xml:space="preserve">2024 (ПИР) 
</t>
  </si>
  <si>
    <t>Выполнение ПИР  2024-2025</t>
  </si>
  <si>
    <t>сети связи x=983029,54 y=3573065,32 сети тепловодоснабжения x=983186,16 y=3573129,73 сети электроснабжения x=983078,10 y=3573169,20 сети водаснабжения x=983030,89 y=3573140,95</t>
  </si>
  <si>
    <t xml:space="preserve">Реализация объекта позволит осуществить создание объекта культуры МАУ «Городской культурный центр». </t>
  </si>
  <si>
    <t xml:space="preserve">Получено положительное заключение гос.экспертизы от 17.03.2025  №+M2586-1-1-2-013695-2025.  Объект реализован в рамках муниципальной программы "Развитие жилищной сферы в городе Сургуте". </t>
  </si>
  <si>
    <t>изъятие земельного участка и расположенного на нем объекта недвижимого имущества (адрес: Ханты-Мансийский автономный округ - Югра, город Сургут, микрорайон 9, улица Просвещения, сооружение 43/1) в целях реконструкции автомобильной дороги местного значения ул. Энгельса для организации пешеходного маршрута на территории исторического культурного слоя города Сургута</t>
  </si>
  <si>
    <t>изъятие для реконструкции</t>
  </si>
  <si>
    <t>2025 (изъятие)</t>
  </si>
  <si>
    <t>изъятие</t>
  </si>
  <si>
    <t xml:space="preserve">В рамках изъятия земельного участка и недвижимости не достигнуто соглашение с собственником в связи с отказом подписания соглашения об изъятии земельного участка и расположенного на нем объекта недвижимого имущества для муниципальных нужд правообладателем (срок подписания в течении 90 дней с даты получения (дата получения 08.12.2025).
</t>
  </si>
  <si>
    <t>приобретение</t>
  </si>
  <si>
    <t>обеспечение общественной безопасности в вновь образуемых микрорайонах города</t>
  </si>
  <si>
    <t>Электронный аукцион на приобретение нежилого помещения для размещения участковых уполномоченных полиции трижды признан не состоявшимся. Приобретение помещения планируется в 2026 году.</t>
  </si>
  <si>
    <t>2020-2022 (ПИР)</t>
  </si>
  <si>
    <t>2022-2025 (СМР)</t>
  </si>
  <si>
    <t>Выполнение ПИР в период с 2020 по 2022, СМР с 2022-2025</t>
  </si>
  <si>
    <t>г. Сургут, кадастровый номер ЗУ 86:10:0101176:2340</t>
  </si>
  <si>
    <t>Реализация объекта обеспечить транспортной доступностью для объектов НТЦ г. Сургута.</t>
  </si>
  <si>
    <t>Готовность объекта – 100 %. Объект введен в эксплуатацию.
Разрешение на ввод в эксплуатацию объекта от 30.06.2025 №86-10-13-2025.</t>
  </si>
  <si>
    <t>2021 (ПИР) 2024 (СМР)</t>
  </si>
  <si>
    <t>2022 (ПИР) 
2027 (СМР)</t>
  </si>
  <si>
    <t>Выполнение ПИР в 2022, 
СМР в 2025-2027</t>
  </si>
  <si>
    <t>г. Сургут, ул. Игоря Киртбая, кадастровый номер ЗУ 86:10:0000000:23492</t>
  </si>
  <si>
    <t>В 2023 г. получена государственная экспертиза от 11.09.2023 №86-1-1-3-053768-2023. 
Заключен муниципальный контракт на  выполнение работ по строительству объекта от 08.09.2025 №21/2025, срок выполнения работ с 08.09.2025 по 31.07.2027. Объект реализуется в рамках муниципальной программы "Развитие транспортной системы города Сургута".</t>
  </si>
  <si>
    <t>г. Сургут, кадастровый квартал 86:10:0101246</t>
  </si>
  <si>
    <t>Развитие спорта на территории города, обеспечит дополнительными местами в количестве 65 чел./час</t>
  </si>
  <si>
    <t>Строительство объекта завершено. Разрешение на ввод объекта в эксплуатацию №86-10-52-2025 от 23.12.2025</t>
  </si>
  <si>
    <t>Развитие спорта на территории города, обеспечит дополнительными местами в количестве 90 чел./час.</t>
  </si>
  <si>
    <t>Строительство объекта завершено. Разрешение на ввод объекта в эксплуатацию №86-10-53-2025 от 23.12.2025</t>
  </si>
  <si>
    <t>Развитие спорта на территории города, обеспечит дополнительными местами в количестве 115 чел./час.</t>
  </si>
  <si>
    <t>Строительство объекта завершено. Разрешение на ввод объекта в эксплуатацию №86-10-67-2025 от 30.12.2025</t>
  </si>
  <si>
    <t xml:space="preserve">Повышение транспортной связности улично-дорожной сети, ее развитие в соответствии с генеральным планом развития города, отвечающей потребностям города в транспортном обслуживании, увеличение протяженности автомобильных дорог. </t>
  </si>
  <si>
    <t>Развитие улично-дорожной сети в соответствии с генеральным планом города, отвечающей потребностям города в транспортном обслуживании и пешеходной доступности, увеличение протяженности автомобильных дорог, повышение транспортной доступности территорий микрорайонов города, создание условий и механизмов для увеличения жилищного строительства</t>
  </si>
  <si>
    <t>Повышение транспортной связности улично-дорожной сети, ее развития в соответствии с генеральным планом развития города, отвечающей потребностям города в транспортном обслуживании</t>
  </si>
  <si>
    <t xml:space="preserve">8 (3462) 550632, Арменчу А.А., директор МКУ "УКС" </t>
  </si>
  <si>
    <t>Муниципальное казенное учреждение "Управление капитального строительства", департамент архитектуры и градостительства Администрации города</t>
  </si>
  <si>
    <t>Департамент архитектуры и градостительства Администрации города</t>
  </si>
  <si>
    <t xml:space="preserve"> 8(3462) 37-50-50, Богач Р.А., директор муниципальное казенное учреждение «Дирекция дорожно-транспортного и жилищно-коммунального комплекса» (МКУ «ДДТиЖКК»)                                                                                                                                                                                                                                                      </t>
  </si>
  <si>
    <t>муниципальное казенное учреждение «Дирекция дорожно-транспортного и жилищно-коммунального комплекса» (МКУ «ДДТиЖКК»)</t>
  </si>
  <si>
    <t>Администрация городда Сургута</t>
  </si>
  <si>
    <t xml:space="preserve"> 8 (3462) 52-44-00, Стеценко А.А., директор департамент городского хозяйства</t>
  </si>
  <si>
    <t>департамент городского хозяйства</t>
  </si>
  <si>
    <t xml:space="preserve"> 8 (3462) 52-43-11 (доб. 1336), Юркин В.Н., директор СГМУП "Городские тепловые сети"</t>
  </si>
  <si>
    <t>8 (3462) 202-510 (доб.36215), Сорич И.А., директор департамента архитектуры и градостроительства</t>
  </si>
  <si>
    <t>8 (3462) 52-20-01, Слепов М.Н., Глава города Сургута</t>
  </si>
  <si>
    <t>Обеспечение транспортной доступности участкаов садово-огороднических хозяйств</t>
  </si>
  <si>
    <t>Концептуально объект имеет вид открытого плоскостного сооружения общего пользования</t>
  </si>
  <si>
    <t>Обеспечение участка, выделенного под строительство школы, подъездами, подходами и подводящими сетями; повышение транспортной связности улично-дорожной сети микрорайона, ее развитие в соответствии с проектом планировки микрорайона, увеличение протяженности тротуаров, повышение комфорта и удобства передвижения внутри микрорайона, создание условий и механизмов для увеличения темпов строительства, обеспечение беспрепятственного проезда пожарной техники, обеспечение своевременного технологического присоединения к системам теплоснабжения среднеобразовательной школы</t>
  </si>
  <si>
    <t>Обеспечение транспортной доступности объектов жилой застройки ЖК "Марьина гора "в г. Сургуте</t>
  </si>
  <si>
    <t>Реализация проекта предусматривает строительство магистральной городской автомобильной дороги протяженностью 1 665,6 м, обеспечивающей транспортную доступность дачных кооперативов "Черемушки", "Север-1", "Север-2" в обход гидротехнических сооружений ГРЭС-1 и ГРЭС-2</t>
  </si>
  <si>
    <t>Развитие современной транспортной инфраструктуры, обеспечивающей повышение доступности и безопасности услуг транспортного комплекса для населения автономного округа, повышение уровня безопасности и качества автомобильных дорог общего пользования регионального и межмуниципального значения, а также местного значения</t>
  </si>
  <si>
    <t>Обеспечение участка, выделенного под строительство школы, подводящими сетями; создание условий и механизмов для увеличения темпов строительства, обеспечение своевременного технологического присоединения к системам энергосбережения среднеобразовательной школы</t>
  </si>
  <si>
    <t>Изъятие для муниципальных нужд земельного участка для строительства автомобильной дороги местного значения</t>
  </si>
  <si>
    <t>Для обеспечения электроснабжения объектов НТЦ</t>
  </si>
  <si>
    <t>Для реализации концепции теплоснабжения «Научно-технологического центра в городе Сургуте» предусматривается устройство 2-х котельных, расположенных с противоположных сторон объекта НТЦ</t>
  </si>
  <si>
    <t>Освобождение земельного участка под размещение средней общеобразовательной школы от транзитных сетей газоснабжения и электроснабжения, предназначенных для обеспечения населенных пунктов</t>
  </si>
  <si>
    <t>Отвод ливневых стоков с территории благоустройства в квартале 23А</t>
  </si>
  <si>
    <t>Для водоотведения с территорий ул. Югорская, ул.Университетская, ул. Маяковского, ул. И.Захарова</t>
  </si>
  <si>
    <t>Прокладка новой кабельной линии электроснабжения 10 кВ для исключения прохождения транзитной линии по территории образовательного учреждения</t>
  </si>
  <si>
    <t>Для обеспечения водоснабжения поселка Юность</t>
  </si>
  <si>
    <t>Для обеспечения водоотведения поселка Юность</t>
  </si>
  <si>
    <t>Обеспечение надежности и качества предоставления жилищно-коммунальных услуг и электроэнергетики, повышение качества условий проживания населения за счет формирования благоприятной среды проживания граждан</t>
  </si>
  <si>
    <t xml:space="preserve">Обеспечение надежности и качества предоставления жилищно-коммунальных услуг и электроэнергетики, повышение качества условий проживания населения за счет формирования благоприятной среды проживания граждан
</t>
  </si>
  <si>
    <t>Строительство объекта культуры и досуга населения</t>
  </si>
  <si>
    <t>Реконструкция объекта культуры и досуга населения</t>
  </si>
  <si>
    <t>Здание спортивного центра двухэтажное прямоугольной в плане формы с выступающими объёмами входных тамбуров. Кровля двухскатная с организованным наружным водоотводом,  наружной пожарной лестницей. Проектируемый центр является объектом спорта и предназначен для проведения тренировочных занятий по физической культуре, а также проведения физкультурно-массовых и зрелищных мероприятий</t>
  </si>
  <si>
    <t xml:space="preserve">Реконструкция объекта спорта, предназначенного для проведения тренировочных занятий по физической культуре, а также проведения физкультурно-массовых и зрелищных мероприятий </t>
  </si>
  <si>
    <t>Строительство объекта предусмотрено государственной программой "Строительство" и муниципальной программой</t>
  </si>
  <si>
    <t>Повышение качественного образования, соответствующего требованиям инновационного развития экономики региона, современным потребностям общества и каждого жителя г. Сургута</t>
  </si>
  <si>
    <t>Реконструкция объекта с целью обеспечения степени очистки сточных вод до уровня нормативов ПДК рыбохозяйственных водоемов. Техническая возможность проводить локальные мероприятия по доведению качества очистки сточных вод в существующей технологии исчерпана и для достижения установленных нормативных показателей требуется масштабная реконструкция очистных сооружений. Реализация проекта реконструкции КОС запланирована поэтапно (от сооружения приема сточных вод от населения до конечной стадии очистки и сброса сточных вод), этап строительства: новый блок УФО с внутриплощадочными инженерными сетями от качества очистки сточных вод зависит экологическая плата за негативное воздействие на окружающую природную среду</t>
  </si>
  <si>
    <t>Создание линий (сетей) наружного освещения, предназначенных для освещения территории обслуживания</t>
  </si>
  <si>
    <t>Изменение параметров линейных объектов или их участков (частей), которое влечет за собой изменение класса, категории и (или) первоначально установленных показателей функционирования таких объектов (мощности, грузоподъемности и других) или при котором требуется изменение границ полос отвода и (или) охранных зон таких объектов ; И/или мероприятия по переустройству системы на основе внедрения новых технологий, механизации и автоматизации производства, модернизации и замены морально устаревшего и физически изношенного оборудования новым более производительным оборудованием, изменению технологического или функционального назначения системы или ее отдельных частей, иные мероприятия по улучшению характеристик и эксплуатационных свойств системы, а также мероприятия по модернизации системы, включая мероприятия по замене существующих опор того же назначения.</t>
  </si>
  <si>
    <t>Магистральный напорный канализационный коллектор предназначен для транспортировки промышленных и хозяйственно-бытовых стоков от КНС-3 (п. Дорожный, Аэропорт Сургут) до ул. Аэрофлотской</t>
  </si>
  <si>
    <t>Строительство объекта предусмотрено муниципальной программой, ПКР</t>
  </si>
  <si>
    <t>Повышение транспортной связности улично-дорожной сети, ее развитие в соответствии с генеральным планом развития города, отвечающей потребностям города в транспортном обслуживании и пешеходной доступности, увеличение протяженности автомобильных дорог, снижение нагрузки на существующие городские магистрали, повышение транспортной доступности территорий восточной окраины города , повышение комфорта и удобства поездок, уменьшение риска ДТП за счет улучшения качественных показателей сети дорог, создание условий и механизмов для увеличения жилищного строительства</t>
  </si>
  <si>
    <t xml:space="preserve">Обеспечение участка, выделенного под строительство спортцентра, подводящими сетями; создание условий и механизмов для увеличения темпов строительства, обеспечение своевременного технологического присоединения к системам энергоснабжения спортивного сооружения
</t>
  </si>
  <si>
    <t>Для обеспечения подачи теплоносителя к объектам НТЦ</t>
  </si>
  <si>
    <t>Для обеспечения водоотведения объектов НТЦ</t>
  </si>
  <si>
    <t>Обеспечение современных условий для организации активного отдыха, оздоровления и продуктивной занятости детей и молодежи в круглогодичном режиме на профильных сменах загородного специализированного (профильного) военно-спортивного лагеря «Барсова гора» муниципального бюджетного учреждения «Центр специальной подготовки «Сибирский легион»</t>
  </si>
  <si>
    <t>Строительство спортивно-досугового комплекса</t>
  </si>
  <si>
    <t>Изъятие земельного участка и расположенного на нем объекта недвижимого имущества (адрес: Ханты-Мансийский автономный округ - Югра, город Сургут, микрорайон 9, улица Просвещения, сооружение 43/1) в целях реконструкции автомобильной дороги местного значения ул. Энгельса для организации пешеходного маршрута на территории исторического культурного слоя города Сургута</t>
  </si>
  <si>
    <t>Приобретение нежилого помещения для размещения участковых уполномоченных полиции в новых микрорайонах города</t>
  </si>
  <si>
    <t>Повышение транспортной связности улично-дорожной сети, ее развитие в соответствии с генеральным планом развития города, отвечающей потребностям города в транспортном обслуживании и пешеходной доступности, увеличение протяженности автомобильных дорог, снижение нагрузки на существующие городские магистрали, повышение транспортной доступности территорий восточной окраины города , повышение комфорта и удобства поездок, уменьшение риска ДТП за счет улучшения качественных показателей сети дорог, создание условий и механизмов для увеличения жилищного строительства.</t>
  </si>
  <si>
    <t>Повышение транспортной связности улично-дорожной сети, ее развитие в соответствии с генеральным планом развития города, отвечающей потребностям города в транспортном обслуживании и пешеходной доступности, увеличение протяженности автомобильных дорог, снижение нагрузки на существующие городские магистрали, повышение транспортной доступности, повышение комфорта и удобства поездок, уменьшение риска ДТП за счет улучшения качественных показателей сети дорог, создание условий и механизмов для увеличения жилищного строительства</t>
  </si>
  <si>
    <t>Строительство котельной № 28 СГМУП "ГТС" мощностью 18,5 МВт</t>
  </si>
  <si>
    <t xml:space="preserve">г. Сургут, мкр. Хоззона </t>
  </si>
  <si>
    <t>г. Сургут, пос. Юность</t>
  </si>
  <si>
    <t>г. Сургут, о.Заячий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</si>
</sst>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.000_-;\-* #,##0.000_-;_-* &quot;-&quot;??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</cellStyleXfs>
  <cellXfs count="57">
    <xf numFmtId="0" fontId="0" fillId="0" borderId="0" xfId="0"/>
    <xf numFmtId="4" fontId="6" fillId="0" borderId="1" xfId="0" applyNumberFormat="1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1" xfId="3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165" fontId="6" fillId="2" borderId="1" xfId="4" applyNumberFormat="1" applyFont="1" applyFill="1" applyBorder="1" applyAlignment="1">
      <alignment vertical="top" wrapText="1"/>
    </xf>
    <xf numFmtId="4" fontId="7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top" wrapText="1"/>
    </xf>
    <xf numFmtId="3" fontId="7" fillId="2" borderId="1" xfId="0" applyNumberFormat="1" applyFont="1" applyFill="1" applyBorder="1" applyAlignment="1">
      <alignment horizontal="center" vertical="top" wrapText="1"/>
    </xf>
    <xf numFmtId="4" fontId="7" fillId="2" borderId="4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4" fontId="8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 shrinkToFit="1"/>
    </xf>
    <xf numFmtId="4" fontId="5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4" fontId="7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vertical="top" wrapText="1"/>
    </xf>
    <xf numFmtId="0" fontId="9" fillId="0" borderId="6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textRotation="90" wrapText="1"/>
    </xf>
    <xf numFmtId="0" fontId="7" fillId="0" borderId="1" xfId="3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textRotation="90" wrapText="1"/>
    </xf>
  </cellXfs>
  <cellStyles count="9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6" xfId="7"/>
    <cellStyle name="Обычный 6 3" xfId="8"/>
    <cellStyle name="Финансовый 2" xfId="6"/>
    <cellStyle name="Финансовый 3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tabSelected="1" view="pageBreakPreview" topLeftCell="C1" zoomScale="60" zoomScaleNormal="90" workbookViewId="0">
      <selection activeCell="G69" sqref="G69"/>
    </sheetView>
  </sheetViews>
  <sheetFormatPr defaultRowHeight="15.75" x14ac:dyDescent="0.25"/>
  <cols>
    <col min="1" max="1" width="34.85546875" style="9" customWidth="1"/>
    <col min="2" max="2" width="53.5703125" style="9" customWidth="1"/>
    <col min="3" max="3" width="17.28515625" style="9" customWidth="1"/>
    <col min="4" max="4" width="17.140625" style="9" customWidth="1"/>
    <col min="5" max="5" width="17.85546875" style="9" customWidth="1"/>
    <col min="6" max="6" width="20.5703125" style="9" customWidth="1"/>
    <col min="7" max="7" width="12.42578125" style="9" customWidth="1"/>
    <col min="8" max="8" width="12.85546875" style="9" customWidth="1"/>
    <col min="9" max="10" width="9.140625" style="9"/>
    <col min="11" max="11" width="20.5703125" style="9" customWidth="1"/>
    <col min="12" max="12" width="16.5703125" style="9" customWidth="1"/>
    <col min="13" max="13" width="9.140625" style="9" customWidth="1"/>
    <col min="14" max="14" width="9.140625" style="9"/>
    <col min="15" max="15" width="22.85546875" style="9" customWidth="1"/>
    <col min="16" max="16" width="19.7109375" style="9" customWidth="1"/>
    <col min="17" max="17" width="23.7109375" style="9" customWidth="1"/>
    <col min="18" max="18" width="15.85546875" style="9" customWidth="1"/>
    <col min="19" max="19" width="27.85546875" style="9" customWidth="1"/>
    <col min="20" max="20" width="16.28515625" style="9" customWidth="1"/>
    <col min="21" max="21" width="21" style="9" customWidth="1"/>
    <col min="22" max="22" width="34.5703125" style="9" customWidth="1"/>
    <col min="23" max="16384" width="9.140625" style="9"/>
  </cols>
  <sheetData>
    <row r="1" spans="1:22" s="8" customFormat="1" ht="40.5" customHeight="1" x14ac:dyDescent="0.25">
      <c r="A1" s="45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45.75" customHeight="1" x14ac:dyDescent="0.25">
      <c r="A2" s="48" t="s">
        <v>0</v>
      </c>
      <c r="B2" s="48" t="s">
        <v>1</v>
      </c>
      <c r="C2" s="47" t="s">
        <v>2</v>
      </c>
      <c r="D2" s="48" t="s">
        <v>3</v>
      </c>
      <c r="E2" s="48" t="s">
        <v>4</v>
      </c>
      <c r="F2" s="48" t="s">
        <v>20</v>
      </c>
      <c r="G2" s="48" t="s">
        <v>26</v>
      </c>
      <c r="H2" s="48"/>
      <c r="I2" s="48" t="s">
        <v>5</v>
      </c>
      <c r="J2" s="48"/>
      <c r="K2" s="48" t="s">
        <v>6</v>
      </c>
      <c r="L2" s="48"/>
      <c r="M2" s="47" t="s">
        <v>7</v>
      </c>
      <c r="N2" s="47" t="s">
        <v>21</v>
      </c>
      <c r="O2" s="48" t="s">
        <v>8</v>
      </c>
      <c r="P2" s="48" t="s">
        <v>9</v>
      </c>
      <c r="Q2" s="48" t="s">
        <v>10</v>
      </c>
      <c r="R2" s="47" t="s">
        <v>11</v>
      </c>
      <c r="S2" s="49" t="s">
        <v>12</v>
      </c>
      <c r="T2" s="49"/>
      <c r="U2" s="49"/>
      <c r="V2" s="56" t="s">
        <v>13</v>
      </c>
    </row>
    <row r="3" spans="1:22" ht="110.25" x14ac:dyDescent="0.25">
      <c r="A3" s="48"/>
      <c r="B3" s="48"/>
      <c r="C3" s="47"/>
      <c r="D3" s="48"/>
      <c r="E3" s="48"/>
      <c r="F3" s="48"/>
      <c r="G3" s="10" t="s">
        <v>19</v>
      </c>
      <c r="H3" s="10" t="s">
        <v>22</v>
      </c>
      <c r="I3" s="10" t="s">
        <v>23</v>
      </c>
      <c r="J3" s="10" t="s">
        <v>14</v>
      </c>
      <c r="K3" s="10" t="s">
        <v>15</v>
      </c>
      <c r="L3" s="10" t="s">
        <v>16</v>
      </c>
      <c r="M3" s="47"/>
      <c r="N3" s="47"/>
      <c r="O3" s="48"/>
      <c r="P3" s="48"/>
      <c r="Q3" s="48"/>
      <c r="R3" s="47"/>
      <c r="S3" s="11" t="s">
        <v>17</v>
      </c>
      <c r="T3" s="11" t="s">
        <v>18</v>
      </c>
      <c r="U3" s="11" t="s">
        <v>24</v>
      </c>
      <c r="V3" s="56"/>
    </row>
    <row r="4" spans="1:22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2">
        <v>10</v>
      </c>
      <c r="K4" s="12">
        <v>11</v>
      </c>
      <c r="L4" s="12">
        <v>12</v>
      </c>
      <c r="M4" s="12">
        <v>13</v>
      </c>
      <c r="N4" s="12">
        <v>14</v>
      </c>
      <c r="O4" s="12">
        <v>15</v>
      </c>
      <c r="P4" s="12">
        <v>16</v>
      </c>
      <c r="Q4" s="12">
        <v>17</v>
      </c>
      <c r="R4" s="12">
        <v>18</v>
      </c>
      <c r="S4" s="12">
        <v>19</v>
      </c>
      <c r="T4" s="12">
        <v>20</v>
      </c>
      <c r="U4" s="12">
        <v>21</v>
      </c>
      <c r="V4" s="12">
        <v>22</v>
      </c>
    </row>
    <row r="5" spans="1:22" x14ac:dyDescent="0.25">
      <c r="A5" s="50" t="s">
        <v>86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2"/>
    </row>
    <row r="6" spans="1:22" ht="157.5" x14ac:dyDescent="0.25">
      <c r="A6" s="13" t="s">
        <v>29</v>
      </c>
      <c r="B6" s="1" t="s">
        <v>407</v>
      </c>
      <c r="C6" s="1" t="s">
        <v>125</v>
      </c>
      <c r="D6" s="2">
        <v>353294.13</v>
      </c>
      <c r="E6" s="3" t="s">
        <v>126</v>
      </c>
      <c r="F6" s="4">
        <v>0</v>
      </c>
      <c r="G6" s="4">
        <v>325389.37</v>
      </c>
      <c r="H6" s="4">
        <v>0</v>
      </c>
      <c r="I6" s="2" t="s">
        <v>127</v>
      </c>
      <c r="J6" s="2" t="s">
        <v>128</v>
      </c>
      <c r="K6" s="2" t="s">
        <v>129</v>
      </c>
      <c r="L6" s="3" t="s">
        <v>136</v>
      </c>
      <c r="M6" s="2" t="s">
        <v>130</v>
      </c>
      <c r="N6" s="3" t="s">
        <v>131</v>
      </c>
      <c r="O6" s="5" t="s">
        <v>132</v>
      </c>
      <c r="P6" s="3" t="s">
        <v>410</v>
      </c>
      <c r="Q6" s="3" t="s">
        <v>411</v>
      </c>
      <c r="R6" s="2" t="s">
        <v>133</v>
      </c>
      <c r="S6" s="6" t="s">
        <v>134</v>
      </c>
      <c r="T6" s="7" t="s">
        <v>89</v>
      </c>
      <c r="U6" s="7" t="s">
        <v>89</v>
      </c>
      <c r="V6" s="6" t="s">
        <v>135</v>
      </c>
    </row>
    <row r="7" spans="1:22" ht="157.5" x14ac:dyDescent="0.25">
      <c r="A7" s="13" t="s">
        <v>30</v>
      </c>
      <c r="B7" s="6" t="s">
        <v>408</v>
      </c>
      <c r="C7" s="1" t="s">
        <v>125</v>
      </c>
      <c r="D7" s="2">
        <v>93483.609710000004</v>
      </c>
      <c r="E7" s="3" t="s">
        <v>137</v>
      </c>
      <c r="F7" s="4">
        <v>0</v>
      </c>
      <c r="G7" s="4">
        <v>91559.1535</v>
      </c>
      <c r="H7" s="4">
        <v>0</v>
      </c>
      <c r="I7" s="3" t="s">
        <v>138</v>
      </c>
      <c r="J7" s="3" t="s">
        <v>139</v>
      </c>
      <c r="K7" s="3" t="s">
        <v>140</v>
      </c>
      <c r="L7" s="33" t="s">
        <v>141</v>
      </c>
      <c r="M7" s="3" t="s">
        <v>95</v>
      </c>
      <c r="N7" s="3" t="s">
        <v>131</v>
      </c>
      <c r="O7" s="5" t="s">
        <v>142</v>
      </c>
      <c r="P7" s="3" t="s">
        <v>410</v>
      </c>
      <c r="Q7" s="3" t="s">
        <v>411</v>
      </c>
      <c r="R7" s="2" t="s">
        <v>133</v>
      </c>
      <c r="S7" s="6" t="s">
        <v>143</v>
      </c>
      <c r="T7" s="7" t="s">
        <v>89</v>
      </c>
      <c r="U7" s="7" t="s">
        <v>89</v>
      </c>
      <c r="V7" s="6" t="s">
        <v>144</v>
      </c>
    </row>
    <row r="8" spans="1:22" ht="236.25" x14ac:dyDescent="0.25">
      <c r="A8" s="13" t="s">
        <v>27</v>
      </c>
      <c r="B8" s="6" t="s">
        <v>409</v>
      </c>
      <c r="C8" s="1" t="s">
        <v>125</v>
      </c>
      <c r="D8" s="2">
        <v>47934.636960000003</v>
      </c>
      <c r="E8" s="3" t="s">
        <v>137</v>
      </c>
      <c r="F8" s="4">
        <v>0</v>
      </c>
      <c r="G8" s="4">
        <v>0</v>
      </c>
      <c r="H8" s="4">
        <v>0</v>
      </c>
      <c r="I8" s="3" t="s">
        <v>145</v>
      </c>
      <c r="J8" s="3" t="s">
        <v>145</v>
      </c>
      <c r="K8" s="2" t="s">
        <v>140</v>
      </c>
      <c r="L8" s="2" t="s">
        <v>146</v>
      </c>
      <c r="M8" s="3" t="s">
        <v>147</v>
      </c>
      <c r="N8" s="3" t="s">
        <v>131</v>
      </c>
      <c r="O8" s="5" t="s">
        <v>148</v>
      </c>
      <c r="P8" s="3" t="s">
        <v>410</v>
      </c>
      <c r="Q8" s="3" t="s">
        <v>411</v>
      </c>
      <c r="R8" s="2" t="s">
        <v>133</v>
      </c>
      <c r="S8" s="6" t="s">
        <v>149</v>
      </c>
      <c r="T8" s="7" t="s">
        <v>89</v>
      </c>
      <c r="U8" s="7" t="s">
        <v>89</v>
      </c>
      <c r="V8" s="6" t="s">
        <v>150</v>
      </c>
    </row>
    <row r="9" spans="1:22" ht="189" x14ac:dyDescent="0.25">
      <c r="A9" s="13" t="s">
        <v>28</v>
      </c>
      <c r="B9" s="6" t="s">
        <v>409</v>
      </c>
      <c r="C9" s="1" t="s">
        <v>140</v>
      </c>
      <c r="D9" s="2">
        <v>1131057.4828000001</v>
      </c>
      <c r="E9" s="3" t="s">
        <v>137</v>
      </c>
      <c r="F9" s="4">
        <v>0</v>
      </c>
      <c r="G9" s="4">
        <v>16400</v>
      </c>
      <c r="H9" s="4">
        <v>0</v>
      </c>
      <c r="I9" s="2" t="s">
        <v>151</v>
      </c>
      <c r="J9" s="2" t="s">
        <v>152</v>
      </c>
      <c r="K9" s="2" t="s">
        <v>140</v>
      </c>
      <c r="L9" s="34" t="s">
        <v>153</v>
      </c>
      <c r="M9" s="3" t="s">
        <v>154</v>
      </c>
      <c r="N9" s="3" t="s">
        <v>131</v>
      </c>
      <c r="O9" s="5" t="s">
        <v>155</v>
      </c>
      <c r="P9" s="3" t="s">
        <v>410</v>
      </c>
      <c r="Q9" s="3" t="s">
        <v>411</v>
      </c>
      <c r="R9" s="1" t="s">
        <v>133</v>
      </c>
      <c r="S9" s="6" t="s">
        <v>156</v>
      </c>
      <c r="T9" s="7" t="s">
        <v>89</v>
      </c>
      <c r="U9" s="7" t="s">
        <v>89</v>
      </c>
      <c r="V9" s="6" t="s">
        <v>157</v>
      </c>
    </row>
    <row r="10" spans="1:22" ht="236.25" x14ac:dyDescent="0.25">
      <c r="A10" s="13" t="s">
        <v>31</v>
      </c>
      <c r="B10" s="6" t="s">
        <v>409</v>
      </c>
      <c r="C10" s="1" t="s">
        <v>125</v>
      </c>
      <c r="D10" s="2">
        <v>219919.12</v>
      </c>
      <c r="E10" s="3" t="s">
        <v>126</v>
      </c>
      <c r="F10" s="4">
        <v>0</v>
      </c>
      <c r="G10" s="4">
        <v>0</v>
      </c>
      <c r="H10" s="4">
        <v>0</v>
      </c>
      <c r="I10" s="3" t="s">
        <v>158</v>
      </c>
      <c r="J10" s="3" t="s">
        <v>158</v>
      </c>
      <c r="K10" s="2" t="s">
        <v>140</v>
      </c>
      <c r="L10" s="2" t="s">
        <v>159</v>
      </c>
      <c r="M10" s="3" t="s">
        <v>147</v>
      </c>
      <c r="N10" s="3" t="s">
        <v>131</v>
      </c>
      <c r="O10" s="5" t="s">
        <v>132</v>
      </c>
      <c r="P10" s="3" t="s">
        <v>410</v>
      </c>
      <c r="Q10" s="3" t="s">
        <v>411</v>
      </c>
      <c r="R10" s="2" t="s">
        <v>133</v>
      </c>
      <c r="S10" s="6" t="s">
        <v>160</v>
      </c>
      <c r="T10" s="7" t="s">
        <v>89</v>
      </c>
      <c r="U10" s="7" t="s">
        <v>89</v>
      </c>
      <c r="V10" s="6" t="s">
        <v>161</v>
      </c>
    </row>
    <row r="11" spans="1:22" ht="173.25" x14ac:dyDescent="0.25">
      <c r="A11" s="13" t="s">
        <v>32</v>
      </c>
      <c r="B11" s="6" t="s">
        <v>421</v>
      </c>
      <c r="C11" s="1" t="s">
        <v>125</v>
      </c>
      <c r="D11" s="2">
        <v>116528.52297999999</v>
      </c>
      <c r="E11" s="3" t="s">
        <v>137</v>
      </c>
      <c r="F11" s="4">
        <v>0</v>
      </c>
      <c r="G11" s="4">
        <v>1600</v>
      </c>
      <c r="H11" s="4">
        <v>0</v>
      </c>
      <c r="I11" s="3" t="s">
        <v>162</v>
      </c>
      <c r="J11" s="3" t="s">
        <v>162</v>
      </c>
      <c r="K11" s="2" t="s">
        <v>140</v>
      </c>
      <c r="L11" s="34" t="s">
        <v>163</v>
      </c>
      <c r="M11" s="3" t="s">
        <v>147</v>
      </c>
      <c r="N11" s="3" t="s">
        <v>131</v>
      </c>
      <c r="O11" s="5" t="s">
        <v>164</v>
      </c>
      <c r="P11" s="3" t="s">
        <v>410</v>
      </c>
      <c r="Q11" s="3" t="s">
        <v>411</v>
      </c>
      <c r="R11" s="2" t="s">
        <v>133</v>
      </c>
      <c r="S11" s="6" t="s">
        <v>165</v>
      </c>
      <c r="T11" s="7" t="s">
        <v>89</v>
      </c>
      <c r="U11" s="7" t="s">
        <v>89</v>
      </c>
      <c r="V11" s="6" t="s">
        <v>166</v>
      </c>
    </row>
    <row r="12" spans="1:22" ht="362.25" x14ac:dyDescent="0.25">
      <c r="A12" s="13" t="s">
        <v>33</v>
      </c>
      <c r="B12" s="5" t="s">
        <v>167</v>
      </c>
      <c r="C12" s="1" t="s">
        <v>125</v>
      </c>
      <c r="D12" s="2">
        <v>54977.000829999997</v>
      </c>
      <c r="E12" s="3" t="s">
        <v>137</v>
      </c>
      <c r="F12" s="4">
        <v>0</v>
      </c>
      <c r="G12" s="4">
        <v>0</v>
      </c>
      <c r="H12" s="4">
        <v>0</v>
      </c>
      <c r="I12" s="3" t="s">
        <v>162</v>
      </c>
      <c r="J12" s="3" t="s">
        <v>168</v>
      </c>
      <c r="K12" s="3" t="s">
        <v>125</v>
      </c>
      <c r="L12" s="3" t="s">
        <v>169</v>
      </c>
      <c r="M12" s="3" t="s">
        <v>147</v>
      </c>
      <c r="N12" s="3" t="s">
        <v>131</v>
      </c>
      <c r="O12" s="5" t="s">
        <v>170</v>
      </c>
      <c r="P12" s="3" t="s">
        <v>410</v>
      </c>
      <c r="Q12" s="3" t="s">
        <v>411</v>
      </c>
      <c r="R12" s="2" t="s">
        <v>133</v>
      </c>
      <c r="S12" s="6" t="s">
        <v>171</v>
      </c>
      <c r="T12" s="7" t="s">
        <v>89</v>
      </c>
      <c r="U12" s="7" t="s">
        <v>89</v>
      </c>
      <c r="V12" s="6" t="s">
        <v>172</v>
      </c>
    </row>
    <row r="13" spans="1:22" ht="283.5" x14ac:dyDescent="0.25">
      <c r="A13" s="13" t="s">
        <v>34</v>
      </c>
      <c r="B13" s="6" t="s">
        <v>422</v>
      </c>
      <c r="C13" s="1" t="s">
        <v>125</v>
      </c>
      <c r="D13" s="2">
        <v>95713.457209999993</v>
      </c>
      <c r="E13" s="3" t="s">
        <v>137</v>
      </c>
      <c r="F13" s="4">
        <v>0</v>
      </c>
      <c r="G13" s="4">
        <v>97954.52</v>
      </c>
      <c r="H13" s="4">
        <v>0</v>
      </c>
      <c r="I13" s="3" t="s">
        <v>173</v>
      </c>
      <c r="J13" s="3" t="s">
        <v>174</v>
      </c>
      <c r="K13" s="2" t="s">
        <v>175</v>
      </c>
      <c r="L13" s="3" t="s">
        <v>176</v>
      </c>
      <c r="M13" s="3" t="s">
        <v>147</v>
      </c>
      <c r="N13" s="3" t="s">
        <v>131</v>
      </c>
      <c r="O13" s="5" t="s">
        <v>177</v>
      </c>
      <c r="P13" s="3" t="s">
        <v>410</v>
      </c>
      <c r="Q13" s="3" t="s">
        <v>411</v>
      </c>
      <c r="R13" s="2" t="s">
        <v>133</v>
      </c>
      <c r="S13" s="6" t="s">
        <v>178</v>
      </c>
      <c r="T13" s="7" t="s">
        <v>89</v>
      </c>
      <c r="U13" s="7" t="s">
        <v>89</v>
      </c>
      <c r="V13" s="6" t="s">
        <v>179</v>
      </c>
    </row>
    <row r="14" spans="1:22" ht="220.5" x14ac:dyDescent="0.25">
      <c r="A14" s="13" t="s">
        <v>35</v>
      </c>
      <c r="B14" s="5" t="s">
        <v>409</v>
      </c>
      <c r="C14" s="1" t="s">
        <v>125</v>
      </c>
      <c r="D14" s="2">
        <v>89430.149600000004</v>
      </c>
      <c r="E14" s="3" t="s">
        <v>137</v>
      </c>
      <c r="F14" s="4">
        <v>0</v>
      </c>
      <c r="G14" s="4">
        <v>4004.4196000000002</v>
      </c>
      <c r="H14" s="4">
        <v>0</v>
      </c>
      <c r="I14" s="3" t="s">
        <v>180</v>
      </c>
      <c r="J14" s="3" t="s">
        <v>158</v>
      </c>
      <c r="K14" s="3" t="s">
        <v>140</v>
      </c>
      <c r="L14" s="3" t="s">
        <v>181</v>
      </c>
      <c r="M14" s="3" t="s">
        <v>147</v>
      </c>
      <c r="N14" s="3" t="s">
        <v>131</v>
      </c>
      <c r="O14" s="5" t="s">
        <v>182</v>
      </c>
      <c r="P14" s="3" t="s">
        <v>410</v>
      </c>
      <c r="Q14" s="3" t="s">
        <v>411</v>
      </c>
      <c r="R14" s="2" t="s">
        <v>133</v>
      </c>
      <c r="S14" s="6" t="s">
        <v>171</v>
      </c>
      <c r="T14" s="7" t="s">
        <v>89</v>
      </c>
      <c r="U14" s="7" t="s">
        <v>89</v>
      </c>
      <c r="V14" s="6" t="s">
        <v>183</v>
      </c>
    </row>
    <row r="15" spans="1:22" ht="252" x14ac:dyDescent="0.25">
      <c r="A15" s="13" t="s">
        <v>36</v>
      </c>
      <c r="B15" s="6" t="s">
        <v>423</v>
      </c>
      <c r="C15" s="1" t="s">
        <v>125</v>
      </c>
      <c r="D15" s="2">
        <v>15633.52556</v>
      </c>
      <c r="E15" s="3" t="s">
        <v>137</v>
      </c>
      <c r="F15" s="4">
        <v>0</v>
      </c>
      <c r="G15" s="4">
        <v>1795.34121</v>
      </c>
      <c r="H15" s="4">
        <v>0</v>
      </c>
      <c r="I15" s="3" t="s">
        <v>174</v>
      </c>
      <c r="J15" s="3" t="s">
        <v>184</v>
      </c>
      <c r="K15" s="2" t="s">
        <v>175</v>
      </c>
      <c r="L15" s="2" t="s">
        <v>185</v>
      </c>
      <c r="M15" s="3" t="s">
        <v>147</v>
      </c>
      <c r="N15" s="3" t="s">
        <v>131</v>
      </c>
      <c r="O15" s="5" t="s">
        <v>186</v>
      </c>
      <c r="P15" s="3" t="s">
        <v>410</v>
      </c>
      <c r="Q15" s="3" t="s">
        <v>411</v>
      </c>
      <c r="R15" s="2" t="s">
        <v>133</v>
      </c>
      <c r="S15" s="6" t="s">
        <v>187</v>
      </c>
      <c r="T15" s="7" t="s">
        <v>89</v>
      </c>
      <c r="U15" s="7" t="s">
        <v>89</v>
      </c>
      <c r="V15" s="6" t="s">
        <v>188</v>
      </c>
    </row>
    <row r="16" spans="1:22" ht="409.5" x14ac:dyDescent="0.25">
      <c r="A16" s="13" t="s">
        <v>37</v>
      </c>
      <c r="B16" s="5" t="s">
        <v>424</v>
      </c>
      <c r="C16" s="1" t="s">
        <v>125</v>
      </c>
      <c r="D16" s="2">
        <v>341665.96136999998</v>
      </c>
      <c r="E16" s="3" t="s">
        <v>137</v>
      </c>
      <c r="F16" s="4">
        <v>0</v>
      </c>
      <c r="G16" s="4">
        <v>0</v>
      </c>
      <c r="H16" s="4">
        <v>0</v>
      </c>
      <c r="I16" s="3" t="s">
        <v>162</v>
      </c>
      <c r="J16" s="3" t="s">
        <v>189</v>
      </c>
      <c r="K16" s="3" t="s">
        <v>125</v>
      </c>
      <c r="L16" s="3" t="s">
        <v>190</v>
      </c>
      <c r="M16" s="3" t="s">
        <v>147</v>
      </c>
      <c r="N16" s="3" t="s">
        <v>131</v>
      </c>
      <c r="O16" s="5" t="s">
        <v>148</v>
      </c>
      <c r="P16" s="3" t="s">
        <v>410</v>
      </c>
      <c r="Q16" s="3" t="s">
        <v>411</v>
      </c>
      <c r="R16" s="2" t="s">
        <v>133</v>
      </c>
      <c r="S16" s="6" t="s">
        <v>149</v>
      </c>
      <c r="T16" s="7" t="s">
        <v>89</v>
      </c>
      <c r="U16" s="7" t="s">
        <v>89</v>
      </c>
      <c r="V16" s="6" t="s">
        <v>191</v>
      </c>
    </row>
    <row r="17" spans="1:22" ht="220.5" x14ac:dyDescent="0.25">
      <c r="A17" s="13" t="s">
        <v>38</v>
      </c>
      <c r="B17" s="35" t="s">
        <v>192</v>
      </c>
      <c r="C17" s="1" t="s">
        <v>125</v>
      </c>
      <c r="D17" s="2">
        <v>329894.11</v>
      </c>
      <c r="E17" s="3" t="s">
        <v>137</v>
      </c>
      <c r="F17" s="36">
        <v>0</v>
      </c>
      <c r="G17" s="36">
        <v>0</v>
      </c>
      <c r="H17" s="36">
        <v>0</v>
      </c>
      <c r="I17" s="3">
        <v>2025</v>
      </c>
      <c r="J17" s="3">
        <v>2027</v>
      </c>
      <c r="K17" s="2" t="s">
        <v>140</v>
      </c>
      <c r="L17" s="3" t="s">
        <v>193</v>
      </c>
      <c r="M17" s="2" t="s">
        <v>130</v>
      </c>
      <c r="N17" s="3" t="s">
        <v>131</v>
      </c>
      <c r="O17" s="6" t="s">
        <v>194</v>
      </c>
      <c r="P17" s="3" t="s">
        <v>410</v>
      </c>
      <c r="Q17" s="3" t="s">
        <v>411</v>
      </c>
      <c r="R17" s="2" t="s">
        <v>133</v>
      </c>
      <c r="S17" s="6" t="s">
        <v>195</v>
      </c>
      <c r="T17" s="7" t="s">
        <v>89</v>
      </c>
      <c r="U17" s="7" t="s">
        <v>89</v>
      </c>
      <c r="V17" s="6" t="s">
        <v>196</v>
      </c>
    </row>
    <row r="18" spans="1:22" ht="157.5" x14ac:dyDescent="0.25">
      <c r="A18" s="13" t="s">
        <v>39</v>
      </c>
      <c r="B18" s="6" t="s">
        <v>425</v>
      </c>
      <c r="C18" s="1" t="s">
        <v>125</v>
      </c>
      <c r="D18" s="2">
        <v>624827.76252999995</v>
      </c>
      <c r="E18" s="3" t="s">
        <v>137</v>
      </c>
      <c r="F18" s="4">
        <v>0</v>
      </c>
      <c r="G18" s="4">
        <v>6290.9625299999998</v>
      </c>
      <c r="H18" s="4">
        <v>0</v>
      </c>
      <c r="I18" s="3" t="s">
        <v>168</v>
      </c>
      <c r="J18" s="3" t="s">
        <v>189</v>
      </c>
      <c r="K18" s="3" t="s">
        <v>197</v>
      </c>
      <c r="L18" s="3" t="s">
        <v>198</v>
      </c>
      <c r="M18" s="3" t="s">
        <v>95</v>
      </c>
      <c r="N18" s="3" t="s">
        <v>131</v>
      </c>
      <c r="O18" s="5" t="s">
        <v>199</v>
      </c>
      <c r="P18" s="3" t="s">
        <v>410</v>
      </c>
      <c r="Q18" s="3" t="s">
        <v>411</v>
      </c>
      <c r="R18" s="2" t="s">
        <v>133</v>
      </c>
      <c r="S18" s="6" t="s">
        <v>200</v>
      </c>
      <c r="T18" s="7" t="s">
        <v>89</v>
      </c>
      <c r="U18" s="7" t="s">
        <v>89</v>
      </c>
      <c r="V18" s="6" t="s">
        <v>201</v>
      </c>
    </row>
    <row r="19" spans="1:22" ht="173.25" x14ac:dyDescent="0.25">
      <c r="A19" s="13" t="s">
        <v>40</v>
      </c>
      <c r="B19" s="6" t="s">
        <v>426</v>
      </c>
      <c r="C19" s="1" t="s">
        <v>125</v>
      </c>
      <c r="D19" s="2">
        <v>394095.03074000002</v>
      </c>
      <c r="E19" s="3" t="s">
        <v>137</v>
      </c>
      <c r="F19" s="4">
        <v>0</v>
      </c>
      <c r="G19" s="4">
        <v>55315.145779999999</v>
      </c>
      <c r="H19" s="4">
        <v>0</v>
      </c>
      <c r="I19" s="3" t="s">
        <v>202</v>
      </c>
      <c r="J19" s="3" t="s">
        <v>168</v>
      </c>
      <c r="K19" s="3" t="s">
        <v>197</v>
      </c>
      <c r="L19" s="3" t="s">
        <v>203</v>
      </c>
      <c r="M19" s="3" t="s">
        <v>95</v>
      </c>
      <c r="N19" s="3" t="s">
        <v>131</v>
      </c>
      <c r="O19" s="5" t="s">
        <v>204</v>
      </c>
      <c r="P19" s="3" t="s">
        <v>410</v>
      </c>
      <c r="Q19" s="3" t="s">
        <v>411</v>
      </c>
      <c r="R19" s="2" t="s">
        <v>133</v>
      </c>
      <c r="S19" s="6" t="s">
        <v>205</v>
      </c>
      <c r="T19" s="7" t="s">
        <v>89</v>
      </c>
      <c r="U19" s="7" t="s">
        <v>89</v>
      </c>
      <c r="V19" s="6" t="s">
        <v>206</v>
      </c>
    </row>
    <row r="20" spans="1:22" ht="157.5" x14ac:dyDescent="0.25">
      <c r="A20" s="13" t="s">
        <v>41</v>
      </c>
      <c r="B20" s="6" t="s">
        <v>426</v>
      </c>
      <c r="C20" s="1" t="s">
        <v>125</v>
      </c>
      <c r="D20" s="2">
        <v>1066183.03</v>
      </c>
      <c r="E20" s="3" t="s">
        <v>137</v>
      </c>
      <c r="F20" s="4">
        <v>0</v>
      </c>
      <c r="G20" s="4">
        <v>0</v>
      </c>
      <c r="H20" s="4">
        <v>0</v>
      </c>
      <c r="I20" s="3" t="s">
        <v>207</v>
      </c>
      <c r="J20" s="3" t="s">
        <v>208</v>
      </c>
      <c r="K20" s="2" t="s">
        <v>175</v>
      </c>
      <c r="L20" s="3" t="s">
        <v>209</v>
      </c>
      <c r="M20" s="3" t="s">
        <v>147</v>
      </c>
      <c r="N20" s="3" t="s">
        <v>131</v>
      </c>
      <c r="O20" s="5" t="s">
        <v>210</v>
      </c>
      <c r="P20" s="3" t="s">
        <v>410</v>
      </c>
      <c r="Q20" s="3" t="s">
        <v>411</v>
      </c>
      <c r="R20" s="2" t="s">
        <v>133</v>
      </c>
      <c r="S20" s="6" t="s">
        <v>134</v>
      </c>
      <c r="T20" s="7" t="s">
        <v>89</v>
      </c>
      <c r="U20" s="7" t="s">
        <v>89</v>
      </c>
      <c r="V20" s="6" t="s">
        <v>211</v>
      </c>
    </row>
    <row r="21" spans="1:22" ht="346.5" x14ac:dyDescent="0.25">
      <c r="A21" s="13" t="s">
        <v>42</v>
      </c>
      <c r="B21" s="6" t="s">
        <v>426</v>
      </c>
      <c r="C21" s="1" t="s">
        <v>125</v>
      </c>
      <c r="D21" s="2">
        <v>229846.89920000001</v>
      </c>
      <c r="E21" s="3" t="s">
        <v>137</v>
      </c>
      <c r="F21" s="4">
        <v>0</v>
      </c>
      <c r="G21" s="4">
        <v>0</v>
      </c>
      <c r="H21" s="4">
        <v>0</v>
      </c>
      <c r="I21" s="3" t="s">
        <v>212</v>
      </c>
      <c r="J21" s="3" t="s">
        <v>212</v>
      </c>
      <c r="K21" s="2" t="s">
        <v>175</v>
      </c>
      <c r="L21" s="2" t="s">
        <v>213</v>
      </c>
      <c r="M21" s="3" t="s">
        <v>147</v>
      </c>
      <c r="N21" s="3" t="s">
        <v>131</v>
      </c>
      <c r="O21" s="5" t="s">
        <v>214</v>
      </c>
      <c r="P21" s="3" t="s">
        <v>410</v>
      </c>
      <c r="Q21" s="3" t="s">
        <v>411</v>
      </c>
      <c r="R21" s="2" t="s">
        <v>133</v>
      </c>
      <c r="S21" s="6" t="s">
        <v>215</v>
      </c>
      <c r="T21" s="7" t="s">
        <v>89</v>
      </c>
      <c r="U21" s="7" t="s">
        <v>89</v>
      </c>
      <c r="V21" s="6" t="s">
        <v>216</v>
      </c>
    </row>
    <row r="22" spans="1:22" ht="267.75" x14ac:dyDescent="0.25">
      <c r="A22" s="13" t="s">
        <v>43</v>
      </c>
      <c r="B22" s="6" t="s">
        <v>427</v>
      </c>
      <c r="C22" s="1" t="s">
        <v>125</v>
      </c>
      <c r="D22" s="2">
        <v>117979.45</v>
      </c>
      <c r="E22" s="3" t="s">
        <v>137</v>
      </c>
      <c r="F22" s="4">
        <v>0</v>
      </c>
      <c r="G22" s="4">
        <v>0</v>
      </c>
      <c r="H22" s="4">
        <v>0</v>
      </c>
      <c r="I22" s="3" t="s">
        <v>217</v>
      </c>
      <c r="J22" s="3" t="s">
        <v>217</v>
      </c>
      <c r="K22" s="2" t="s">
        <v>140</v>
      </c>
      <c r="L22" s="2" t="s">
        <v>218</v>
      </c>
      <c r="M22" s="3" t="s">
        <v>154</v>
      </c>
      <c r="N22" s="3" t="s">
        <v>131</v>
      </c>
      <c r="O22" s="5" t="s">
        <v>219</v>
      </c>
      <c r="P22" s="3" t="s">
        <v>410</v>
      </c>
      <c r="Q22" s="3" t="s">
        <v>411</v>
      </c>
      <c r="R22" s="2" t="s">
        <v>133</v>
      </c>
      <c r="S22" s="6" t="s">
        <v>220</v>
      </c>
      <c r="T22" s="7" t="s">
        <v>89</v>
      </c>
      <c r="U22" s="7" t="s">
        <v>89</v>
      </c>
      <c r="V22" s="6" t="s">
        <v>221</v>
      </c>
    </row>
    <row r="23" spans="1:22" ht="189" x14ac:dyDescent="0.25">
      <c r="A23" s="13" t="s">
        <v>44</v>
      </c>
      <c r="B23" s="5" t="s">
        <v>428</v>
      </c>
      <c r="C23" s="5" t="s">
        <v>222</v>
      </c>
      <c r="D23" s="2">
        <v>4820910.3099999996</v>
      </c>
      <c r="E23" s="3" t="s">
        <v>126</v>
      </c>
      <c r="F23" s="4">
        <v>0</v>
      </c>
      <c r="G23" s="4">
        <v>37922.370669999997</v>
      </c>
      <c r="H23" s="4">
        <v>0</v>
      </c>
      <c r="I23" s="3" t="s">
        <v>223</v>
      </c>
      <c r="J23" s="3">
        <v>2027</v>
      </c>
      <c r="K23" s="3" t="s">
        <v>224</v>
      </c>
      <c r="L23" s="33" t="s">
        <v>225</v>
      </c>
      <c r="M23" s="3" t="s">
        <v>226</v>
      </c>
      <c r="N23" s="3" t="s">
        <v>131</v>
      </c>
      <c r="O23" s="5" t="s">
        <v>227</v>
      </c>
      <c r="P23" s="3" t="s">
        <v>410</v>
      </c>
      <c r="Q23" s="3" t="s">
        <v>411</v>
      </c>
      <c r="R23" s="2" t="s">
        <v>133</v>
      </c>
      <c r="S23" s="6" t="s">
        <v>228</v>
      </c>
      <c r="T23" s="7" t="s">
        <v>89</v>
      </c>
      <c r="U23" s="7" t="s">
        <v>89</v>
      </c>
      <c r="V23" s="6" t="s">
        <v>229</v>
      </c>
    </row>
    <row r="24" spans="1:22" ht="204.75" x14ac:dyDescent="0.25">
      <c r="A24" s="13" t="s">
        <v>45</v>
      </c>
      <c r="B24" s="6" t="s">
        <v>429</v>
      </c>
      <c r="C24" s="1" t="s">
        <v>125</v>
      </c>
      <c r="D24" s="2">
        <v>466959.95</v>
      </c>
      <c r="E24" s="3" t="s">
        <v>126</v>
      </c>
      <c r="F24" s="4">
        <v>326711.52737999998</v>
      </c>
      <c r="G24" s="4">
        <v>517.59438</v>
      </c>
      <c r="H24" s="4">
        <v>0</v>
      </c>
      <c r="I24" s="3" t="s">
        <v>230</v>
      </c>
      <c r="J24" s="3" t="s">
        <v>180</v>
      </c>
      <c r="K24" s="2" t="s">
        <v>175</v>
      </c>
      <c r="L24" s="33" t="s">
        <v>231</v>
      </c>
      <c r="M24" s="3" t="s">
        <v>147</v>
      </c>
      <c r="N24" s="3" t="s">
        <v>131</v>
      </c>
      <c r="O24" s="5" t="s">
        <v>232</v>
      </c>
      <c r="P24" s="3" t="s">
        <v>410</v>
      </c>
      <c r="Q24" s="3" t="s">
        <v>411</v>
      </c>
      <c r="R24" s="2" t="s">
        <v>133</v>
      </c>
      <c r="S24" s="6" t="s">
        <v>233</v>
      </c>
      <c r="T24" s="7" t="s">
        <v>89</v>
      </c>
      <c r="U24" s="7" t="s">
        <v>89</v>
      </c>
      <c r="V24" s="6" t="s">
        <v>234</v>
      </c>
    </row>
    <row r="25" spans="1:22" ht="267.75" x14ac:dyDescent="0.25">
      <c r="A25" s="13" t="s">
        <v>46</v>
      </c>
      <c r="B25" s="6" t="s">
        <v>430</v>
      </c>
      <c r="C25" s="1" t="s">
        <v>125</v>
      </c>
      <c r="D25" s="2">
        <v>1327260.0900000001</v>
      </c>
      <c r="E25" s="3" t="s">
        <v>126</v>
      </c>
      <c r="F25" s="4">
        <v>42160.989200000004</v>
      </c>
      <c r="G25" s="4">
        <f>32552.51531+618497.04533</f>
        <v>651049.56064000004</v>
      </c>
      <c r="H25" s="4">
        <v>618497.04532999999</v>
      </c>
      <c r="I25" s="3" t="s">
        <v>230</v>
      </c>
      <c r="J25" s="3" t="s">
        <v>180</v>
      </c>
      <c r="K25" s="2" t="s">
        <v>175</v>
      </c>
      <c r="L25" s="3" t="s">
        <v>235</v>
      </c>
      <c r="M25" s="3" t="s">
        <v>147</v>
      </c>
      <c r="N25" s="3" t="s">
        <v>131</v>
      </c>
      <c r="O25" s="5" t="s">
        <v>232</v>
      </c>
      <c r="P25" s="3" t="s">
        <v>410</v>
      </c>
      <c r="Q25" s="3" t="s">
        <v>411</v>
      </c>
      <c r="R25" s="2" t="s">
        <v>133</v>
      </c>
      <c r="S25" s="6" t="s">
        <v>236</v>
      </c>
      <c r="T25" s="7" t="s">
        <v>89</v>
      </c>
      <c r="U25" s="7" t="s">
        <v>89</v>
      </c>
      <c r="V25" s="6" t="s">
        <v>237</v>
      </c>
    </row>
    <row r="26" spans="1:22" ht="220.5" x14ac:dyDescent="0.25">
      <c r="A26" s="13" t="s">
        <v>47</v>
      </c>
      <c r="B26" s="6" t="s">
        <v>431</v>
      </c>
      <c r="C26" s="1" t="s">
        <v>125</v>
      </c>
      <c r="D26" s="2">
        <v>32625.005700000002</v>
      </c>
      <c r="E26" s="3" t="s">
        <v>137</v>
      </c>
      <c r="F26" s="4">
        <v>0</v>
      </c>
      <c r="G26" s="4">
        <v>4249.9119099999998</v>
      </c>
      <c r="H26" s="4">
        <v>0</v>
      </c>
      <c r="I26" s="3" t="s">
        <v>158</v>
      </c>
      <c r="J26" s="3" t="s">
        <v>158</v>
      </c>
      <c r="K26" s="2" t="s">
        <v>140</v>
      </c>
      <c r="L26" s="2" t="s">
        <v>238</v>
      </c>
      <c r="M26" s="3" t="s">
        <v>147</v>
      </c>
      <c r="N26" s="3" t="s">
        <v>131</v>
      </c>
      <c r="O26" s="5" t="s">
        <v>239</v>
      </c>
      <c r="P26" s="3" t="s">
        <v>410</v>
      </c>
      <c r="Q26" s="3" t="s">
        <v>411</v>
      </c>
      <c r="R26" s="2" t="s">
        <v>133</v>
      </c>
      <c r="S26" s="6" t="s">
        <v>240</v>
      </c>
      <c r="T26" s="7" t="s">
        <v>89</v>
      </c>
      <c r="U26" s="7" t="s">
        <v>89</v>
      </c>
      <c r="V26" s="6" t="s">
        <v>241</v>
      </c>
    </row>
    <row r="27" spans="1:22" ht="283.5" x14ac:dyDescent="0.25">
      <c r="A27" s="13" t="s">
        <v>48</v>
      </c>
      <c r="B27" s="5" t="s">
        <v>432</v>
      </c>
      <c r="C27" s="1" t="s">
        <v>125</v>
      </c>
      <c r="D27" s="2">
        <v>4899.6911</v>
      </c>
      <c r="E27" s="3" t="s">
        <v>137</v>
      </c>
      <c r="F27" s="4">
        <v>0</v>
      </c>
      <c r="G27" s="4">
        <v>0</v>
      </c>
      <c r="H27" s="4">
        <v>0</v>
      </c>
      <c r="I27" s="3" t="s">
        <v>158</v>
      </c>
      <c r="J27" s="3" t="s">
        <v>242</v>
      </c>
      <c r="K27" s="3" t="s">
        <v>125</v>
      </c>
      <c r="L27" s="33" t="s">
        <v>243</v>
      </c>
      <c r="M27" s="3" t="s">
        <v>147</v>
      </c>
      <c r="N27" s="3" t="s">
        <v>131</v>
      </c>
      <c r="O27" s="5" t="s">
        <v>244</v>
      </c>
      <c r="P27" s="3" t="s">
        <v>410</v>
      </c>
      <c r="Q27" s="3" t="s">
        <v>411</v>
      </c>
      <c r="R27" s="2" t="s">
        <v>133</v>
      </c>
      <c r="S27" s="6" t="s">
        <v>245</v>
      </c>
      <c r="T27" s="7" t="s">
        <v>89</v>
      </c>
      <c r="U27" s="7" t="s">
        <v>89</v>
      </c>
      <c r="V27" s="6" t="s">
        <v>246</v>
      </c>
    </row>
    <row r="28" spans="1:22" ht="204.75" x14ac:dyDescent="0.25">
      <c r="A28" s="13" t="s">
        <v>49</v>
      </c>
      <c r="B28" s="6" t="s">
        <v>433</v>
      </c>
      <c r="C28" s="1" t="s">
        <v>125</v>
      </c>
      <c r="D28" s="2">
        <v>10869616.9</v>
      </c>
      <c r="E28" s="3" t="s">
        <v>137</v>
      </c>
      <c r="F28" s="4">
        <v>0</v>
      </c>
      <c r="G28" s="4">
        <v>0</v>
      </c>
      <c r="H28" s="4">
        <v>0</v>
      </c>
      <c r="I28" s="3" t="s">
        <v>247</v>
      </c>
      <c r="J28" s="3" t="s">
        <v>208</v>
      </c>
      <c r="K28" s="2" t="s">
        <v>140</v>
      </c>
      <c r="L28" s="3" t="s">
        <v>248</v>
      </c>
      <c r="M28" s="3" t="s">
        <v>147</v>
      </c>
      <c r="N28" s="3" t="s">
        <v>131</v>
      </c>
      <c r="O28" s="5" t="s">
        <v>249</v>
      </c>
      <c r="P28" s="3" t="s">
        <v>410</v>
      </c>
      <c r="Q28" s="3" t="s">
        <v>411</v>
      </c>
      <c r="R28" s="2" t="s">
        <v>133</v>
      </c>
      <c r="S28" s="6" t="s">
        <v>250</v>
      </c>
      <c r="T28" s="7" t="s">
        <v>89</v>
      </c>
      <c r="U28" s="7" t="s">
        <v>89</v>
      </c>
      <c r="V28" s="6" t="s">
        <v>251</v>
      </c>
    </row>
    <row r="29" spans="1:22" ht="204.75" x14ac:dyDescent="0.25">
      <c r="A29" s="13" t="s">
        <v>50</v>
      </c>
      <c r="B29" s="6" t="s">
        <v>252</v>
      </c>
      <c r="C29" s="1" t="s">
        <v>125</v>
      </c>
      <c r="D29" s="2">
        <v>7875456</v>
      </c>
      <c r="E29" s="3" t="s">
        <v>137</v>
      </c>
      <c r="F29" s="4">
        <v>0</v>
      </c>
      <c r="G29" s="4">
        <v>0</v>
      </c>
      <c r="H29" s="4">
        <v>0</v>
      </c>
      <c r="I29" s="3" t="s">
        <v>247</v>
      </c>
      <c r="J29" s="3" t="s">
        <v>208</v>
      </c>
      <c r="K29" s="2" t="s">
        <v>140</v>
      </c>
      <c r="L29" s="3" t="s">
        <v>248</v>
      </c>
      <c r="M29" s="3" t="s">
        <v>147</v>
      </c>
      <c r="N29" s="3" t="s">
        <v>131</v>
      </c>
      <c r="O29" s="5" t="s">
        <v>253</v>
      </c>
      <c r="P29" s="3" t="s">
        <v>410</v>
      </c>
      <c r="Q29" s="3" t="s">
        <v>411</v>
      </c>
      <c r="R29" s="2" t="s">
        <v>133</v>
      </c>
      <c r="S29" s="6" t="s">
        <v>254</v>
      </c>
      <c r="T29" s="7" t="s">
        <v>89</v>
      </c>
      <c r="U29" s="7" t="s">
        <v>89</v>
      </c>
      <c r="V29" s="6" t="s">
        <v>255</v>
      </c>
    </row>
    <row r="30" spans="1:22" ht="220.5" x14ac:dyDescent="0.25">
      <c r="A30" s="13" t="s">
        <v>51</v>
      </c>
      <c r="B30" s="5" t="s">
        <v>434</v>
      </c>
      <c r="C30" s="1" t="s">
        <v>125</v>
      </c>
      <c r="D30" s="2">
        <v>10083.034240000001</v>
      </c>
      <c r="E30" s="3" t="s">
        <v>137</v>
      </c>
      <c r="F30" s="4">
        <v>0</v>
      </c>
      <c r="G30" s="4">
        <v>283.10935999999998</v>
      </c>
      <c r="H30" s="4">
        <v>0</v>
      </c>
      <c r="I30" s="3" t="s">
        <v>256</v>
      </c>
      <c r="J30" s="3" t="s">
        <v>256</v>
      </c>
      <c r="K30" s="3" t="s">
        <v>175</v>
      </c>
      <c r="L30" s="3" t="s">
        <v>238</v>
      </c>
      <c r="M30" s="3" t="s">
        <v>147</v>
      </c>
      <c r="N30" s="3" t="s">
        <v>131</v>
      </c>
      <c r="O30" s="5" t="s">
        <v>257</v>
      </c>
      <c r="P30" s="3" t="s">
        <v>410</v>
      </c>
      <c r="Q30" s="3" t="s">
        <v>411</v>
      </c>
      <c r="R30" s="2" t="s">
        <v>133</v>
      </c>
      <c r="S30" s="6" t="s">
        <v>258</v>
      </c>
      <c r="T30" s="7" t="s">
        <v>89</v>
      </c>
      <c r="U30" s="7" t="s">
        <v>89</v>
      </c>
      <c r="V30" s="6" t="s">
        <v>259</v>
      </c>
    </row>
    <row r="31" spans="1:22" ht="236.25" x14ac:dyDescent="0.25">
      <c r="A31" s="13" t="s">
        <v>52</v>
      </c>
      <c r="B31" s="1" t="s">
        <v>436</v>
      </c>
      <c r="C31" s="1" t="s">
        <v>140</v>
      </c>
      <c r="D31" s="2">
        <v>232451</v>
      </c>
      <c r="E31" s="3" t="s">
        <v>137</v>
      </c>
      <c r="F31" s="4">
        <v>0</v>
      </c>
      <c r="G31" s="4">
        <v>0</v>
      </c>
      <c r="H31" s="4">
        <v>0</v>
      </c>
      <c r="I31" s="3" t="s">
        <v>180</v>
      </c>
      <c r="J31" s="3" t="s">
        <v>242</v>
      </c>
      <c r="K31" s="2" t="s">
        <v>140</v>
      </c>
      <c r="L31" s="3" t="s">
        <v>260</v>
      </c>
      <c r="M31" s="3" t="s">
        <v>154</v>
      </c>
      <c r="N31" s="3" t="s">
        <v>131</v>
      </c>
      <c r="O31" s="5" t="s">
        <v>261</v>
      </c>
      <c r="P31" s="3" t="s">
        <v>410</v>
      </c>
      <c r="Q31" s="3" t="s">
        <v>411</v>
      </c>
      <c r="R31" s="2" t="s">
        <v>133</v>
      </c>
      <c r="S31" s="6" t="s">
        <v>262</v>
      </c>
      <c r="T31" s="7" t="s">
        <v>89</v>
      </c>
      <c r="U31" s="7" t="s">
        <v>89</v>
      </c>
      <c r="V31" s="6" t="s">
        <v>263</v>
      </c>
    </row>
    <row r="32" spans="1:22" ht="236.25" x14ac:dyDescent="0.25">
      <c r="A32" s="13" t="s">
        <v>53</v>
      </c>
      <c r="B32" s="1" t="s">
        <v>435</v>
      </c>
      <c r="C32" s="1" t="s">
        <v>140</v>
      </c>
      <c r="D32" s="2">
        <v>237192.06</v>
      </c>
      <c r="E32" s="3" t="s">
        <v>137</v>
      </c>
      <c r="F32" s="4">
        <v>0</v>
      </c>
      <c r="G32" s="4">
        <v>0</v>
      </c>
      <c r="H32" s="4">
        <v>0</v>
      </c>
      <c r="I32" s="3" t="s">
        <v>180</v>
      </c>
      <c r="J32" s="3" t="s">
        <v>242</v>
      </c>
      <c r="K32" s="2" t="s">
        <v>140</v>
      </c>
      <c r="L32" s="3" t="s">
        <v>260</v>
      </c>
      <c r="M32" s="3" t="s">
        <v>154</v>
      </c>
      <c r="N32" s="3" t="s">
        <v>131</v>
      </c>
      <c r="O32" s="5" t="s">
        <v>261</v>
      </c>
      <c r="P32" s="3" t="s">
        <v>410</v>
      </c>
      <c r="Q32" s="3" t="s">
        <v>411</v>
      </c>
      <c r="R32" s="2" t="s">
        <v>133</v>
      </c>
      <c r="S32" s="6" t="s">
        <v>264</v>
      </c>
      <c r="T32" s="7" t="s">
        <v>89</v>
      </c>
      <c r="U32" s="7" t="s">
        <v>89</v>
      </c>
      <c r="V32" s="6" t="s">
        <v>263</v>
      </c>
    </row>
    <row r="33" spans="1:22" ht="157.5" x14ac:dyDescent="0.25">
      <c r="A33" s="13" t="s">
        <v>54</v>
      </c>
      <c r="B33" s="6" t="s">
        <v>437</v>
      </c>
      <c r="C33" s="1" t="s">
        <v>125</v>
      </c>
      <c r="D33" s="2">
        <v>15688.10204</v>
      </c>
      <c r="E33" s="3" t="s">
        <v>137</v>
      </c>
      <c r="F33" s="4">
        <v>0</v>
      </c>
      <c r="G33" s="4">
        <v>0</v>
      </c>
      <c r="H33" s="4">
        <v>0</v>
      </c>
      <c r="I33" s="3" t="s">
        <v>256</v>
      </c>
      <c r="J33" s="3" t="s">
        <v>256</v>
      </c>
      <c r="K33" s="3" t="s">
        <v>175</v>
      </c>
      <c r="L33" s="3" t="s">
        <v>238</v>
      </c>
      <c r="M33" s="3" t="s">
        <v>147</v>
      </c>
      <c r="N33" s="3" t="s">
        <v>131</v>
      </c>
      <c r="O33" s="5" t="s">
        <v>265</v>
      </c>
      <c r="P33" s="3" t="s">
        <v>410</v>
      </c>
      <c r="Q33" s="3" t="s">
        <v>411</v>
      </c>
      <c r="R33" s="2" t="s">
        <v>133</v>
      </c>
      <c r="S33" s="6" t="s">
        <v>266</v>
      </c>
      <c r="T33" s="7" t="s">
        <v>89</v>
      </c>
      <c r="U33" s="7" t="s">
        <v>89</v>
      </c>
      <c r="V33" s="6" t="s">
        <v>267</v>
      </c>
    </row>
    <row r="34" spans="1:22" ht="236.25" x14ac:dyDescent="0.25">
      <c r="A34" s="13" t="s">
        <v>55</v>
      </c>
      <c r="B34" s="1" t="s">
        <v>438</v>
      </c>
      <c r="C34" s="37" t="s">
        <v>268</v>
      </c>
      <c r="D34" s="2">
        <v>128573.63</v>
      </c>
      <c r="E34" s="3" t="s">
        <v>137</v>
      </c>
      <c r="F34" s="4">
        <v>0</v>
      </c>
      <c r="G34" s="4">
        <v>0</v>
      </c>
      <c r="H34" s="4">
        <v>0</v>
      </c>
      <c r="I34" s="2" t="s">
        <v>269</v>
      </c>
      <c r="J34" s="2" t="s">
        <v>269</v>
      </c>
      <c r="K34" s="3" t="s">
        <v>125</v>
      </c>
      <c r="L34" s="3" t="s">
        <v>270</v>
      </c>
      <c r="M34" s="2" t="s">
        <v>271</v>
      </c>
      <c r="N34" s="3" t="s">
        <v>131</v>
      </c>
      <c r="O34" s="5" t="s">
        <v>272</v>
      </c>
      <c r="P34" s="3" t="s">
        <v>410</v>
      </c>
      <c r="Q34" s="3" t="s">
        <v>411</v>
      </c>
      <c r="R34" s="2" t="s">
        <v>133</v>
      </c>
      <c r="S34" s="6" t="s">
        <v>266</v>
      </c>
      <c r="T34" s="7" t="s">
        <v>89</v>
      </c>
      <c r="U34" s="7" t="s">
        <v>89</v>
      </c>
      <c r="V34" s="6" t="s">
        <v>273</v>
      </c>
    </row>
    <row r="35" spans="1:22" ht="315" x14ac:dyDescent="0.25">
      <c r="A35" s="13" t="s">
        <v>56</v>
      </c>
      <c r="B35" s="1" t="s">
        <v>438</v>
      </c>
      <c r="C35" s="37" t="s">
        <v>197</v>
      </c>
      <c r="D35" s="2">
        <v>58104.753149999997</v>
      </c>
      <c r="E35" s="3" t="s">
        <v>137</v>
      </c>
      <c r="F35" s="4">
        <v>0</v>
      </c>
      <c r="G35" s="4">
        <v>56522.512790000001</v>
      </c>
      <c r="H35" s="4">
        <v>0</v>
      </c>
      <c r="I35" s="2" t="s">
        <v>274</v>
      </c>
      <c r="J35" s="2" t="s">
        <v>274</v>
      </c>
      <c r="K35" s="3" t="s">
        <v>197</v>
      </c>
      <c r="L35" s="3" t="s">
        <v>275</v>
      </c>
      <c r="M35" s="2" t="s">
        <v>95</v>
      </c>
      <c r="N35" s="3" t="s">
        <v>131</v>
      </c>
      <c r="O35" s="5" t="s">
        <v>276</v>
      </c>
      <c r="P35" s="3" t="s">
        <v>410</v>
      </c>
      <c r="Q35" s="3" t="s">
        <v>411</v>
      </c>
      <c r="R35" s="2" t="s">
        <v>133</v>
      </c>
      <c r="S35" s="6" t="s">
        <v>266</v>
      </c>
      <c r="T35" s="7" t="s">
        <v>89</v>
      </c>
      <c r="U35" s="7" t="s">
        <v>89</v>
      </c>
      <c r="V35" s="6" t="s">
        <v>277</v>
      </c>
    </row>
    <row r="36" spans="1:22" ht="173.25" x14ac:dyDescent="0.25">
      <c r="A36" s="13" t="s">
        <v>57</v>
      </c>
      <c r="B36" s="1" t="s">
        <v>438</v>
      </c>
      <c r="C36" s="1" t="s">
        <v>197</v>
      </c>
      <c r="D36" s="2">
        <v>190000</v>
      </c>
      <c r="E36" s="3" t="s">
        <v>137</v>
      </c>
      <c r="F36" s="4">
        <v>0</v>
      </c>
      <c r="G36" s="4">
        <v>0</v>
      </c>
      <c r="H36" s="4">
        <v>0</v>
      </c>
      <c r="I36" s="3" t="s">
        <v>168</v>
      </c>
      <c r="J36" s="3" t="s">
        <v>168</v>
      </c>
      <c r="K36" s="2" t="s">
        <v>197</v>
      </c>
      <c r="L36" s="3" t="s">
        <v>278</v>
      </c>
      <c r="M36" s="3" t="s">
        <v>95</v>
      </c>
      <c r="N36" s="3" t="s">
        <v>131</v>
      </c>
      <c r="O36" s="5" t="s">
        <v>279</v>
      </c>
      <c r="P36" s="3" t="s">
        <v>410</v>
      </c>
      <c r="Q36" s="3" t="s">
        <v>411</v>
      </c>
      <c r="R36" s="2" t="s">
        <v>133</v>
      </c>
      <c r="S36" s="5" t="s">
        <v>266</v>
      </c>
      <c r="T36" s="7" t="s">
        <v>89</v>
      </c>
      <c r="U36" s="7" t="s">
        <v>89</v>
      </c>
      <c r="V36" s="5" t="s">
        <v>280</v>
      </c>
    </row>
    <row r="37" spans="1:22" ht="283.5" x14ac:dyDescent="0.25">
      <c r="A37" s="13" t="s">
        <v>58</v>
      </c>
      <c r="B37" s="6" t="s">
        <v>281</v>
      </c>
      <c r="C37" s="6" t="s">
        <v>197</v>
      </c>
      <c r="D37" s="2">
        <v>3820497.1</v>
      </c>
      <c r="E37" s="3" t="s">
        <v>126</v>
      </c>
      <c r="F37" s="4">
        <v>428589.69</v>
      </c>
      <c r="G37" s="4">
        <v>3373067.5044100001</v>
      </c>
      <c r="H37" s="4">
        <v>2628713.5976399998</v>
      </c>
      <c r="I37" s="3" t="s">
        <v>282</v>
      </c>
      <c r="J37" s="3" t="s">
        <v>283</v>
      </c>
      <c r="K37" s="3" t="s">
        <v>197</v>
      </c>
      <c r="L37" s="33" t="s">
        <v>284</v>
      </c>
      <c r="M37" s="3" t="s">
        <v>95</v>
      </c>
      <c r="N37" s="3" t="s">
        <v>131</v>
      </c>
      <c r="O37" s="5" t="s">
        <v>285</v>
      </c>
      <c r="P37" s="3" t="s">
        <v>410</v>
      </c>
      <c r="Q37" s="3" t="s">
        <v>411</v>
      </c>
      <c r="R37" s="2" t="s">
        <v>133</v>
      </c>
      <c r="S37" s="6" t="s">
        <v>286</v>
      </c>
      <c r="T37" s="7" t="s">
        <v>89</v>
      </c>
      <c r="U37" s="7" t="s">
        <v>89</v>
      </c>
      <c r="V37" s="6" t="s">
        <v>287</v>
      </c>
    </row>
    <row r="38" spans="1:22" ht="189" x14ac:dyDescent="0.25">
      <c r="A38" s="13" t="s">
        <v>59</v>
      </c>
      <c r="B38" s="5" t="s">
        <v>439</v>
      </c>
      <c r="C38" s="1" t="s">
        <v>125</v>
      </c>
      <c r="D38" s="2">
        <v>2696.1940100000002</v>
      </c>
      <c r="E38" s="3" t="s">
        <v>137</v>
      </c>
      <c r="F38" s="4">
        <v>0</v>
      </c>
      <c r="G38" s="4">
        <v>2713.1940100000002</v>
      </c>
      <c r="H38" s="4">
        <v>0</v>
      </c>
      <c r="I38" s="3" t="s">
        <v>162</v>
      </c>
      <c r="J38" s="3" t="s">
        <v>162</v>
      </c>
      <c r="K38" s="2" t="s">
        <v>140</v>
      </c>
      <c r="L38" s="3" t="s">
        <v>163</v>
      </c>
      <c r="M38" s="3" t="s">
        <v>154</v>
      </c>
      <c r="N38" s="3" t="s">
        <v>131</v>
      </c>
      <c r="O38" s="5" t="s">
        <v>288</v>
      </c>
      <c r="P38" s="3" t="s">
        <v>410</v>
      </c>
      <c r="Q38" s="3" t="s">
        <v>411</v>
      </c>
      <c r="R38" s="2" t="s">
        <v>133</v>
      </c>
      <c r="S38" s="38" t="s">
        <v>289</v>
      </c>
      <c r="T38" s="7" t="s">
        <v>89</v>
      </c>
      <c r="U38" s="7" t="s">
        <v>89</v>
      </c>
      <c r="V38" s="38" t="s">
        <v>290</v>
      </c>
    </row>
    <row r="39" spans="1:22" ht="267.75" x14ac:dyDescent="0.25">
      <c r="A39" s="13" t="s">
        <v>60</v>
      </c>
      <c r="B39" s="5" t="s">
        <v>440</v>
      </c>
      <c r="C39" s="1" t="s">
        <v>125</v>
      </c>
      <c r="D39" s="4">
        <v>57876.31</v>
      </c>
      <c r="E39" s="3" t="s">
        <v>137</v>
      </c>
      <c r="F39" s="4">
        <v>0</v>
      </c>
      <c r="G39" s="4">
        <v>0</v>
      </c>
      <c r="H39" s="4">
        <v>0</v>
      </c>
      <c r="I39" s="3" t="s">
        <v>256</v>
      </c>
      <c r="J39" s="3" t="s">
        <v>256</v>
      </c>
      <c r="K39" s="2" t="s">
        <v>125</v>
      </c>
      <c r="L39" s="3" t="s">
        <v>146</v>
      </c>
      <c r="M39" s="3" t="s">
        <v>147</v>
      </c>
      <c r="N39" s="3" t="s">
        <v>131</v>
      </c>
      <c r="O39" s="5" t="s">
        <v>291</v>
      </c>
      <c r="P39" s="3" t="s">
        <v>410</v>
      </c>
      <c r="Q39" s="3" t="s">
        <v>411</v>
      </c>
      <c r="R39" s="2" t="s">
        <v>133</v>
      </c>
      <c r="S39" s="38" t="s">
        <v>292</v>
      </c>
      <c r="T39" s="7" t="s">
        <v>89</v>
      </c>
      <c r="U39" s="7" t="s">
        <v>89</v>
      </c>
      <c r="V39" s="38" t="s">
        <v>293</v>
      </c>
    </row>
    <row r="40" spans="1:22" ht="330.75" x14ac:dyDescent="0.25">
      <c r="A40" s="13" t="s">
        <v>61</v>
      </c>
      <c r="B40" s="6" t="s">
        <v>441</v>
      </c>
      <c r="C40" s="1" t="s">
        <v>125</v>
      </c>
      <c r="D40" s="2">
        <v>266371.64640999999</v>
      </c>
      <c r="E40" s="3" t="s">
        <v>137</v>
      </c>
      <c r="F40" s="4">
        <v>0</v>
      </c>
      <c r="G40" s="4">
        <v>43661.279999999999</v>
      </c>
      <c r="H40" s="4">
        <v>0</v>
      </c>
      <c r="I40" s="3">
        <v>2019</v>
      </c>
      <c r="J40" s="3">
        <v>2026</v>
      </c>
      <c r="K40" s="3" t="s">
        <v>197</v>
      </c>
      <c r="L40" s="3" t="s">
        <v>294</v>
      </c>
      <c r="M40" s="3" t="s">
        <v>147</v>
      </c>
      <c r="N40" s="3" t="s">
        <v>131</v>
      </c>
      <c r="O40" s="5" t="s">
        <v>295</v>
      </c>
      <c r="P40" s="3" t="s">
        <v>410</v>
      </c>
      <c r="Q40" s="3" t="s">
        <v>411</v>
      </c>
      <c r="R40" s="2" t="s">
        <v>296</v>
      </c>
      <c r="S40" s="6" t="s">
        <v>297</v>
      </c>
      <c r="T40" s="7" t="s">
        <v>89</v>
      </c>
      <c r="U40" s="7" t="s">
        <v>89</v>
      </c>
      <c r="V40" s="6" t="s">
        <v>298</v>
      </c>
    </row>
    <row r="41" spans="1:22" ht="220.5" x14ac:dyDescent="0.25">
      <c r="A41" s="13" t="s">
        <v>62</v>
      </c>
      <c r="B41" s="5" t="s">
        <v>442</v>
      </c>
      <c r="C41" s="1" t="s">
        <v>125</v>
      </c>
      <c r="D41" s="4">
        <v>228899.51</v>
      </c>
      <c r="E41" s="3" t="s">
        <v>137</v>
      </c>
      <c r="F41" s="4">
        <v>0</v>
      </c>
      <c r="G41" s="4">
        <v>0</v>
      </c>
      <c r="H41" s="4">
        <v>0</v>
      </c>
      <c r="I41" s="3" t="s">
        <v>162</v>
      </c>
      <c r="J41" s="3" t="s">
        <v>299</v>
      </c>
      <c r="K41" s="2" t="s">
        <v>140</v>
      </c>
      <c r="L41" s="3" t="s">
        <v>300</v>
      </c>
      <c r="M41" s="3" t="s">
        <v>154</v>
      </c>
      <c r="N41" s="3" t="s">
        <v>131</v>
      </c>
      <c r="O41" s="5" t="s">
        <v>301</v>
      </c>
      <c r="P41" s="3" t="s">
        <v>410</v>
      </c>
      <c r="Q41" s="3" t="s">
        <v>411</v>
      </c>
      <c r="R41" s="2" t="s">
        <v>133</v>
      </c>
      <c r="S41" s="38" t="s">
        <v>302</v>
      </c>
      <c r="T41" s="7" t="s">
        <v>89</v>
      </c>
      <c r="U41" s="7" t="s">
        <v>89</v>
      </c>
      <c r="V41" s="38" t="s">
        <v>303</v>
      </c>
    </row>
    <row r="42" spans="1:22" ht="409.5" x14ac:dyDescent="0.25">
      <c r="A42" s="13" t="s">
        <v>63</v>
      </c>
      <c r="B42" s="39" t="s">
        <v>443</v>
      </c>
      <c r="C42" s="39" t="s">
        <v>121</v>
      </c>
      <c r="D42" s="4">
        <v>570836.68999999994</v>
      </c>
      <c r="E42" s="39" t="s">
        <v>304</v>
      </c>
      <c r="F42" s="4">
        <v>314982.40000000002</v>
      </c>
      <c r="G42" s="40">
        <v>307098.81716999999</v>
      </c>
      <c r="H42" s="40">
        <v>291743.87625999999</v>
      </c>
      <c r="I42" s="41" t="s">
        <v>305</v>
      </c>
      <c r="J42" s="41" t="s">
        <v>306</v>
      </c>
      <c r="K42" s="2" t="s">
        <v>121</v>
      </c>
      <c r="L42" s="1" t="s">
        <v>307</v>
      </c>
      <c r="M42" s="39" t="s">
        <v>95</v>
      </c>
      <c r="N42" s="6" t="s">
        <v>308</v>
      </c>
      <c r="O42" s="6" t="s">
        <v>461</v>
      </c>
      <c r="P42" s="2" t="s">
        <v>419</v>
      </c>
      <c r="Q42" s="3" t="s">
        <v>412</v>
      </c>
      <c r="R42" s="39" t="s">
        <v>309</v>
      </c>
      <c r="S42" s="5" t="s">
        <v>310</v>
      </c>
      <c r="T42" s="7" t="s">
        <v>89</v>
      </c>
      <c r="U42" s="7" t="s">
        <v>89</v>
      </c>
      <c r="V42" s="5" t="s">
        <v>311</v>
      </c>
    </row>
    <row r="43" spans="1:22" ht="409.5" x14ac:dyDescent="0.25">
      <c r="A43" s="13" t="s">
        <v>64</v>
      </c>
      <c r="B43" s="39" t="s">
        <v>444</v>
      </c>
      <c r="C43" s="39" t="s">
        <v>312</v>
      </c>
      <c r="D43" s="4">
        <v>3914753.21</v>
      </c>
      <c r="E43" s="39" t="s">
        <v>126</v>
      </c>
      <c r="F43" s="4">
        <v>3540365.68</v>
      </c>
      <c r="G43" s="42">
        <f>613850.58-19240.10368</f>
        <v>594610.4763199999</v>
      </c>
      <c r="H43" s="40">
        <f>217818.33635+347061.61615</f>
        <v>564879.95250000001</v>
      </c>
      <c r="I43" s="41" t="s">
        <v>313</v>
      </c>
      <c r="J43" s="41" t="s">
        <v>314</v>
      </c>
      <c r="K43" s="2" t="s">
        <v>121</v>
      </c>
      <c r="L43" s="1" t="s">
        <v>307</v>
      </c>
      <c r="M43" s="39" t="s">
        <v>147</v>
      </c>
      <c r="N43" s="6" t="s">
        <v>308</v>
      </c>
      <c r="O43" s="6" t="s">
        <v>315</v>
      </c>
      <c r="P43" s="2" t="s">
        <v>419</v>
      </c>
      <c r="Q43" s="3" t="s">
        <v>412</v>
      </c>
      <c r="R43" s="39" t="s">
        <v>316</v>
      </c>
      <c r="S43" s="5" t="s">
        <v>317</v>
      </c>
      <c r="T43" s="7" t="s">
        <v>89</v>
      </c>
      <c r="U43" s="7" t="s">
        <v>89</v>
      </c>
      <c r="V43" s="5" t="s">
        <v>318</v>
      </c>
    </row>
    <row r="44" spans="1:22" ht="409.5" x14ac:dyDescent="0.25">
      <c r="A44" s="13" t="s">
        <v>65</v>
      </c>
      <c r="B44" s="39" t="s">
        <v>444</v>
      </c>
      <c r="C44" s="39" t="s">
        <v>312</v>
      </c>
      <c r="D44" s="4">
        <v>3889402.9</v>
      </c>
      <c r="E44" s="39" t="s">
        <v>126</v>
      </c>
      <c r="F44" s="4">
        <v>3500462.53</v>
      </c>
      <c r="G44" s="40">
        <v>88509.701249999998</v>
      </c>
      <c r="H44" s="40">
        <v>79658.731109999993</v>
      </c>
      <c r="I44" s="41" t="s">
        <v>319</v>
      </c>
      <c r="J44" s="41" t="s">
        <v>320</v>
      </c>
      <c r="K44" s="2" t="s">
        <v>121</v>
      </c>
      <c r="L44" s="1" t="s">
        <v>307</v>
      </c>
      <c r="M44" s="39" t="s">
        <v>147</v>
      </c>
      <c r="N44" s="6" t="s">
        <v>308</v>
      </c>
      <c r="O44" s="6" t="s">
        <v>321</v>
      </c>
      <c r="P44" s="2" t="s">
        <v>419</v>
      </c>
      <c r="Q44" s="3" t="s">
        <v>412</v>
      </c>
      <c r="R44" s="39" t="s">
        <v>322</v>
      </c>
      <c r="S44" s="5" t="s">
        <v>323</v>
      </c>
      <c r="T44" s="7" t="s">
        <v>89</v>
      </c>
      <c r="U44" s="7" t="s">
        <v>89</v>
      </c>
      <c r="V44" s="5" t="s">
        <v>324</v>
      </c>
    </row>
    <row r="45" spans="1:22" ht="378" x14ac:dyDescent="0.25">
      <c r="A45" s="13" t="s">
        <v>66</v>
      </c>
      <c r="B45" s="15" t="s">
        <v>445</v>
      </c>
      <c r="C45" s="16" t="s">
        <v>93</v>
      </c>
      <c r="D45" s="17">
        <v>2563742.96</v>
      </c>
      <c r="E45" s="16" t="s">
        <v>94</v>
      </c>
      <c r="F45" s="18">
        <v>2022146.99</v>
      </c>
      <c r="G45" s="18">
        <f>2532165490.75/1000</f>
        <v>2532165.4907499999</v>
      </c>
      <c r="H45" s="18">
        <f>1992148300.43/1000</f>
        <v>1992148.3004300001</v>
      </c>
      <c r="I45" s="16">
        <v>2019</v>
      </c>
      <c r="J45" s="16">
        <v>2025</v>
      </c>
      <c r="K45" s="16" t="s">
        <v>95</v>
      </c>
      <c r="L45" s="19" t="s">
        <v>96</v>
      </c>
      <c r="M45" s="16" t="s">
        <v>93</v>
      </c>
      <c r="N45" s="20" t="s">
        <v>131</v>
      </c>
      <c r="O45" s="44" t="s">
        <v>463</v>
      </c>
      <c r="P45" s="16" t="s">
        <v>413</v>
      </c>
      <c r="Q45" s="16" t="s">
        <v>414</v>
      </c>
      <c r="R45" s="20" t="s">
        <v>97</v>
      </c>
      <c r="S45" s="16" t="s">
        <v>98</v>
      </c>
      <c r="T45" s="20" t="s">
        <v>89</v>
      </c>
      <c r="U45" s="20" t="s">
        <v>99</v>
      </c>
      <c r="V45" s="21"/>
    </row>
    <row r="46" spans="1:22" ht="94.5" x14ac:dyDescent="0.25">
      <c r="A46" s="13" t="s">
        <v>67</v>
      </c>
      <c r="B46" s="22" t="s">
        <v>446</v>
      </c>
      <c r="C46" s="23" t="s">
        <v>121</v>
      </c>
      <c r="D46" s="24">
        <v>273326.54790000001</v>
      </c>
      <c r="E46" s="24" t="s">
        <v>100</v>
      </c>
      <c r="F46" s="18">
        <v>0</v>
      </c>
      <c r="G46" s="18">
        <f>213000-G47</f>
        <v>57798.722899999993</v>
      </c>
      <c r="H46" s="18">
        <v>0</v>
      </c>
      <c r="I46" s="20">
        <v>2024</v>
      </c>
      <c r="J46" s="16">
        <v>2025</v>
      </c>
      <c r="K46" s="20" t="s">
        <v>95</v>
      </c>
      <c r="L46" s="20" t="s">
        <v>122</v>
      </c>
      <c r="M46" s="23" t="s">
        <v>121</v>
      </c>
      <c r="N46" s="20" t="s">
        <v>131</v>
      </c>
      <c r="O46" s="44" t="s">
        <v>102</v>
      </c>
      <c r="P46" s="16" t="s">
        <v>420</v>
      </c>
      <c r="Q46" s="16" t="s">
        <v>415</v>
      </c>
      <c r="R46" s="20" t="s">
        <v>103</v>
      </c>
      <c r="S46" s="23" t="s">
        <v>123</v>
      </c>
      <c r="T46" s="20" t="s">
        <v>89</v>
      </c>
      <c r="U46" s="23" t="s">
        <v>124</v>
      </c>
      <c r="V46" s="21"/>
    </row>
    <row r="47" spans="1:22" ht="315" x14ac:dyDescent="0.25">
      <c r="A47" s="13" t="s">
        <v>68</v>
      </c>
      <c r="B47" s="22" t="s">
        <v>447</v>
      </c>
      <c r="C47" s="23" t="s">
        <v>93</v>
      </c>
      <c r="D47" s="24">
        <v>155201.27710000001</v>
      </c>
      <c r="E47" s="24" t="s">
        <v>100</v>
      </c>
      <c r="F47" s="18">
        <v>0</v>
      </c>
      <c r="G47" s="24">
        <v>155201.27710000001</v>
      </c>
      <c r="H47" s="18">
        <v>0</v>
      </c>
      <c r="I47" s="20">
        <v>2024</v>
      </c>
      <c r="J47" s="20">
        <v>2025</v>
      </c>
      <c r="K47" s="20" t="s">
        <v>95</v>
      </c>
      <c r="L47" s="20" t="s">
        <v>101</v>
      </c>
      <c r="M47" s="23" t="s">
        <v>93</v>
      </c>
      <c r="N47" s="20" t="s">
        <v>131</v>
      </c>
      <c r="O47" s="44" t="s">
        <v>102</v>
      </c>
      <c r="P47" s="16" t="s">
        <v>420</v>
      </c>
      <c r="Q47" s="16" t="s">
        <v>415</v>
      </c>
      <c r="R47" s="20" t="s">
        <v>103</v>
      </c>
      <c r="S47" s="23" t="s">
        <v>104</v>
      </c>
      <c r="T47" s="20" t="s">
        <v>89</v>
      </c>
      <c r="U47" s="24" t="s">
        <v>105</v>
      </c>
      <c r="V47" s="21"/>
    </row>
    <row r="48" spans="1:22" ht="204.75" x14ac:dyDescent="0.25">
      <c r="A48" s="13" t="s">
        <v>113</v>
      </c>
      <c r="B48" s="21" t="s">
        <v>448</v>
      </c>
      <c r="C48" s="20" t="s">
        <v>93</v>
      </c>
      <c r="D48" s="18">
        <v>789961.49</v>
      </c>
      <c r="E48" s="16" t="s">
        <v>106</v>
      </c>
      <c r="F48" s="18">
        <v>658301.1</v>
      </c>
      <c r="G48" s="24">
        <v>131628.22</v>
      </c>
      <c r="H48" s="18">
        <f>G48-18852.73</f>
        <v>112775.49</v>
      </c>
      <c r="I48" s="20">
        <v>2025</v>
      </c>
      <c r="J48" s="20">
        <v>2026</v>
      </c>
      <c r="K48" s="20" t="s">
        <v>107</v>
      </c>
      <c r="L48" s="20" t="s">
        <v>108</v>
      </c>
      <c r="M48" s="20" t="s">
        <v>93</v>
      </c>
      <c r="N48" s="20" t="s">
        <v>131</v>
      </c>
      <c r="O48" s="44" t="s">
        <v>109</v>
      </c>
      <c r="P48" s="20" t="s">
        <v>416</v>
      </c>
      <c r="Q48" s="20" t="s">
        <v>417</v>
      </c>
      <c r="R48" s="16" t="s">
        <v>110</v>
      </c>
      <c r="S48" s="20" t="s">
        <v>111</v>
      </c>
      <c r="T48" s="20" t="s">
        <v>89</v>
      </c>
      <c r="U48" s="25" t="s">
        <v>112</v>
      </c>
      <c r="V48" s="14"/>
    </row>
    <row r="49" spans="1:22" ht="173.25" x14ac:dyDescent="0.25">
      <c r="A49" s="13" t="s">
        <v>69</v>
      </c>
      <c r="B49" s="6" t="s">
        <v>449</v>
      </c>
      <c r="C49" s="1" t="s">
        <v>125</v>
      </c>
      <c r="D49" s="4">
        <v>1539410.5</v>
      </c>
      <c r="E49" s="3" t="s">
        <v>137</v>
      </c>
      <c r="F49" s="4">
        <v>0</v>
      </c>
      <c r="G49" s="4">
        <v>8327.9788900000003</v>
      </c>
      <c r="H49" s="4">
        <v>0</v>
      </c>
      <c r="I49" s="3" t="s">
        <v>325</v>
      </c>
      <c r="J49" s="3" t="s">
        <v>326</v>
      </c>
      <c r="K49" s="2" t="s">
        <v>140</v>
      </c>
      <c r="L49" s="3" t="s">
        <v>327</v>
      </c>
      <c r="M49" s="3" t="s">
        <v>154</v>
      </c>
      <c r="N49" s="3" t="s">
        <v>131</v>
      </c>
      <c r="O49" s="5" t="s">
        <v>328</v>
      </c>
      <c r="P49" s="3" t="s">
        <v>410</v>
      </c>
      <c r="Q49" s="3" t="s">
        <v>411</v>
      </c>
      <c r="R49" s="39" t="s">
        <v>329</v>
      </c>
      <c r="S49" s="38" t="s">
        <v>330</v>
      </c>
      <c r="T49" s="43" t="s">
        <v>89</v>
      </c>
      <c r="U49" s="7" t="s">
        <v>89</v>
      </c>
      <c r="V49" s="38" t="s">
        <v>331</v>
      </c>
    </row>
    <row r="50" spans="1:22" ht="330.75" x14ac:dyDescent="0.25">
      <c r="A50" s="13" t="s">
        <v>71</v>
      </c>
      <c r="B50" s="5" t="s">
        <v>439</v>
      </c>
      <c r="C50" s="1" t="s">
        <v>125</v>
      </c>
      <c r="D50" s="2">
        <v>5636986.2800000003</v>
      </c>
      <c r="E50" s="3" t="s">
        <v>137</v>
      </c>
      <c r="F50" s="4">
        <v>0</v>
      </c>
      <c r="G50" s="4">
        <f>2642+9400</f>
        <v>12042</v>
      </c>
      <c r="H50" s="4">
        <v>9400</v>
      </c>
      <c r="I50" s="3" t="s">
        <v>332</v>
      </c>
      <c r="J50" s="3" t="s">
        <v>207</v>
      </c>
      <c r="K50" s="3" t="s">
        <v>140</v>
      </c>
      <c r="L50" s="33" t="s">
        <v>333</v>
      </c>
      <c r="M50" s="3" t="s">
        <v>154</v>
      </c>
      <c r="N50" s="3" t="s">
        <v>131</v>
      </c>
      <c r="O50" s="5" t="s">
        <v>334</v>
      </c>
      <c r="P50" s="3" t="s">
        <v>410</v>
      </c>
      <c r="Q50" s="3" t="s">
        <v>411</v>
      </c>
      <c r="R50" s="2" t="s">
        <v>133</v>
      </c>
      <c r="S50" s="6" t="s">
        <v>335</v>
      </c>
      <c r="T50" s="7" t="s">
        <v>89</v>
      </c>
      <c r="U50" s="7" t="s">
        <v>89</v>
      </c>
      <c r="V50" s="6" t="s">
        <v>336</v>
      </c>
    </row>
    <row r="51" spans="1:22" ht="220.5" x14ac:dyDescent="0.25">
      <c r="A51" s="13" t="s">
        <v>70</v>
      </c>
      <c r="B51" s="6" t="s">
        <v>450</v>
      </c>
      <c r="C51" s="1" t="s">
        <v>125</v>
      </c>
      <c r="D51" s="2">
        <v>173272.61257</v>
      </c>
      <c r="E51" s="3" t="s">
        <v>137</v>
      </c>
      <c r="F51" s="4">
        <v>0</v>
      </c>
      <c r="G51" s="4">
        <v>214546.39821000001</v>
      </c>
      <c r="H51" s="4">
        <v>0</v>
      </c>
      <c r="I51" s="3" t="s">
        <v>337</v>
      </c>
      <c r="J51" s="3" t="s">
        <v>338</v>
      </c>
      <c r="K51" s="3" t="s">
        <v>140</v>
      </c>
      <c r="L51" s="3" t="s">
        <v>339</v>
      </c>
      <c r="M51" s="3" t="s">
        <v>147</v>
      </c>
      <c r="N51" s="3" t="s">
        <v>131</v>
      </c>
      <c r="O51" s="5" t="s">
        <v>340</v>
      </c>
      <c r="P51" s="3" t="s">
        <v>410</v>
      </c>
      <c r="Q51" s="3" t="s">
        <v>411</v>
      </c>
      <c r="R51" s="2" t="s">
        <v>133</v>
      </c>
      <c r="S51" s="6" t="s">
        <v>341</v>
      </c>
      <c r="T51" s="7" t="s">
        <v>89</v>
      </c>
      <c r="U51" s="7" t="s">
        <v>89</v>
      </c>
      <c r="V51" s="6" t="s">
        <v>342</v>
      </c>
    </row>
    <row r="52" spans="1:22" ht="346.5" x14ac:dyDescent="0.25">
      <c r="A52" s="13" t="s">
        <v>72</v>
      </c>
      <c r="B52" s="6" t="s">
        <v>451</v>
      </c>
      <c r="C52" s="1" t="s">
        <v>125</v>
      </c>
      <c r="D52" s="2">
        <v>13982.05</v>
      </c>
      <c r="E52" s="3" t="s">
        <v>137</v>
      </c>
      <c r="F52" s="4">
        <v>0</v>
      </c>
      <c r="G52" s="4">
        <v>14119.71709</v>
      </c>
      <c r="H52" s="4">
        <v>0</v>
      </c>
      <c r="I52" s="3" t="s">
        <v>343</v>
      </c>
      <c r="J52" s="3" t="s">
        <v>344</v>
      </c>
      <c r="K52" s="2" t="s">
        <v>175</v>
      </c>
      <c r="L52" s="3" t="s">
        <v>345</v>
      </c>
      <c r="M52" s="3" t="s">
        <v>147</v>
      </c>
      <c r="N52" s="3" t="s">
        <v>131</v>
      </c>
      <c r="O52" s="5" t="s">
        <v>346</v>
      </c>
      <c r="P52" s="3" t="s">
        <v>410</v>
      </c>
      <c r="Q52" s="3" t="s">
        <v>411</v>
      </c>
      <c r="R52" s="3" t="s">
        <v>347</v>
      </c>
      <c r="S52" s="6" t="s">
        <v>348</v>
      </c>
      <c r="T52" s="7" t="s">
        <v>89</v>
      </c>
      <c r="U52" s="7" t="s">
        <v>89</v>
      </c>
      <c r="V52" s="6" t="s">
        <v>349</v>
      </c>
    </row>
    <row r="53" spans="1:22" ht="330.75" x14ac:dyDescent="0.25">
      <c r="A53" s="13" t="s">
        <v>73</v>
      </c>
      <c r="B53" s="6" t="s">
        <v>350</v>
      </c>
      <c r="C53" s="1" t="s">
        <v>125</v>
      </c>
      <c r="D53" s="2">
        <v>19874.92107</v>
      </c>
      <c r="E53" s="3" t="s">
        <v>137</v>
      </c>
      <c r="F53" s="4">
        <v>0</v>
      </c>
      <c r="G53" s="4">
        <v>21788.0092</v>
      </c>
      <c r="H53" s="4">
        <v>0</v>
      </c>
      <c r="I53" s="3" t="s">
        <v>351</v>
      </c>
      <c r="J53" s="3" t="s">
        <v>174</v>
      </c>
      <c r="K53" s="2" t="s">
        <v>175</v>
      </c>
      <c r="L53" s="33" t="s">
        <v>345</v>
      </c>
      <c r="M53" s="3" t="s">
        <v>147</v>
      </c>
      <c r="N53" s="3" t="s">
        <v>131</v>
      </c>
      <c r="O53" s="5" t="s">
        <v>352</v>
      </c>
      <c r="P53" s="3" t="s">
        <v>410</v>
      </c>
      <c r="Q53" s="3" t="s">
        <v>411</v>
      </c>
      <c r="R53" s="3" t="s">
        <v>353</v>
      </c>
      <c r="S53" s="6" t="s">
        <v>354</v>
      </c>
      <c r="T53" s="7" t="s">
        <v>89</v>
      </c>
      <c r="U53" s="7" t="s">
        <v>89</v>
      </c>
      <c r="V53" s="6" t="s">
        <v>355</v>
      </c>
    </row>
    <row r="54" spans="1:22" ht="189" x14ac:dyDescent="0.25">
      <c r="A54" s="13" t="s">
        <v>74</v>
      </c>
      <c r="B54" s="6" t="s">
        <v>452</v>
      </c>
      <c r="C54" s="1" t="s">
        <v>125</v>
      </c>
      <c r="D54" s="2">
        <v>706688.92</v>
      </c>
      <c r="E54" s="3" t="s">
        <v>126</v>
      </c>
      <c r="F54" s="4">
        <v>214726.65429999999</v>
      </c>
      <c r="G54" s="4">
        <f>1550.82241+29465.62577</f>
        <v>31016.448179999999</v>
      </c>
      <c r="H54" s="4">
        <v>29465.625769999999</v>
      </c>
      <c r="I54" s="3" t="s">
        <v>356</v>
      </c>
      <c r="J54" s="3" t="s">
        <v>357</v>
      </c>
      <c r="K54" s="2" t="s">
        <v>175</v>
      </c>
      <c r="L54" s="33" t="s">
        <v>358</v>
      </c>
      <c r="M54" s="3" t="s">
        <v>147</v>
      </c>
      <c r="N54" s="3" t="s">
        <v>131</v>
      </c>
      <c r="O54" s="5" t="s">
        <v>232</v>
      </c>
      <c r="P54" s="3" t="s">
        <v>410</v>
      </c>
      <c r="Q54" s="3" t="s">
        <v>411</v>
      </c>
      <c r="R54" s="2" t="s">
        <v>133</v>
      </c>
      <c r="S54" s="6" t="s">
        <v>359</v>
      </c>
      <c r="T54" s="7" t="s">
        <v>89</v>
      </c>
      <c r="U54" s="7" t="s">
        <v>89</v>
      </c>
      <c r="V54" s="6" t="s">
        <v>360</v>
      </c>
    </row>
    <row r="55" spans="1:22" ht="299.25" x14ac:dyDescent="0.25">
      <c r="A55" s="13" t="s">
        <v>75</v>
      </c>
      <c r="B55" s="6" t="s">
        <v>453</v>
      </c>
      <c r="C55" s="1" t="s">
        <v>125</v>
      </c>
      <c r="D55" s="2">
        <v>764572.13</v>
      </c>
      <c r="E55" s="3" t="s">
        <v>126</v>
      </c>
      <c r="F55" s="4">
        <v>234062.92</v>
      </c>
      <c r="G55" s="4">
        <f>1202.08818+22839.6748</f>
        <v>24041.76298</v>
      </c>
      <c r="H55" s="4">
        <v>22839.674800000001</v>
      </c>
      <c r="I55" s="3" t="s">
        <v>230</v>
      </c>
      <c r="J55" s="3" t="s">
        <v>152</v>
      </c>
      <c r="K55" s="2" t="s">
        <v>175</v>
      </c>
      <c r="L55" s="33" t="s">
        <v>358</v>
      </c>
      <c r="M55" s="3" t="s">
        <v>147</v>
      </c>
      <c r="N55" s="3" t="s">
        <v>131</v>
      </c>
      <c r="O55" s="5" t="s">
        <v>232</v>
      </c>
      <c r="P55" s="3" t="s">
        <v>410</v>
      </c>
      <c r="Q55" s="3" t="s">
        <v>411</v>
      </c>
      <c r="R55" s="2" t="s">
        <v>133</v>
      </c>
      <c r="S55" s="6" t="s">
        <v>361</v>
      </c>
      <c r="T55" s="7" t="s">
        <v>89</v>
      </c>
      <c r="U55" s="7" t="s">
        <v>89</v>
      </c>
      <c r="V55" s="6" t="s">
        <v>362</v>
      </c>
    </row>
    <row r="56" spans="1:22" ht="267.75" x14ac:dyDescent="0.25">
      <c r="A56" s="13" t="s">
        <v>76</v>
      </c>
      <c r="B56" s="6" t="s">
        <v>454</v>
      </c>
      <c r="C56" s="1" t="s">
        <v>125</v>
      </c>
      <c r="D56" s="2">
        <v>640594.24</v>
      </c>
      <c r="E56" s="3" t="s">
        <v>137</v>
      </c>
      <c r="F56" s="4">
        <v>0</v>
      </c>
      <c r="G56" s="4">
        <f>5965.67436+7830</f>
        <v>13795.674360000001</v>
      </c>
      <c r="H56" s="4">
        <v>7830</v>
      </c>
      <c r="I56" s="6" t="s">
        <v>363</v>
      </c>
      <c r="J56" s="6" t="s">
        <v>364</v>
      </c>
      <c r="K56" s="2" t="s">
        <v>365</v>
      </c>
      <c r="L56" s="33" t="s">
        <v>366</v>
      </c>
      <c r="M56" s="6" t="s">
        <v>367</v>
      </c>
      <c r="N56" s="3" t="s">
        <v>131</v>
      </c>
      <c r="O56" s="5" t="s">
        <v>368</v>
      </c>
      <c r="P56" s="3" t="s">
        <v>410</v>
      </c>
      <c r="Q56" s="3" t="s">
        <v>411</v>
      </c>
      <c r="R56" s="3" t="s">
        <v>369</v>
      </c>
      <c r="S56" s="37" t="s">
        <v>370</v>
      </c>
      <c r="T56" s="7" t="s">
        <v>89</v>
      </c>
      <c r="U56" s="7" t="s">
        <v>89</v>
      </c>
      <c r="V56" s="6" t="s">
        <v>371</v>
      </c>
    </row>
    <row r="57" spans="1:22" ht="267.75" x14ac:dyDescent="0.25">
      <c r="A57" s="13" t="s">
        <v>77</v>
      </c>
      <c r="B57" s="6" t="s">
        <v>455</v>
      </c>
      <c r="C57" s="1" t="s">
        <v>125</v>
      </c>
      <c r="D57" s="2">
        <v>356763.86252999998</v>
      </c>
      <c r="E57" s="3" t="s">
        <v>137</v>
      </c>
      <c r="F57" s="4">
        <v>0</v>
      </c>
      <c r="G57" s="4">
        <f>1484.80028+5414.904</f>
        <v>6899.7042799999999</v>
      </c>
      <c r="H57" s="4">
        <v>5414.9040000000005</v>
      </c>
      <c r="I57" s="3" t="s">
        <v>363</v>
      </c>
      <c r="J57" s="3" t="s">
        <v>364</v>
      </c>
      <c r="K57" s="2" t="s">
        <v>365</v>
      </c>
      <c r="L57" s="33" t="s">
        <v>366</v>
      </c>
      <c r="M57" s="6" t="s">
        <v>367</v>
      </c>
      <c r="N57" s="3" t="s">
        <v>131</v>
      </c>
      <c r="O57" s="5" t="s">
        <v>372</v>
      </c>
      <c r="P57" s="3" t="s">
        <v>410</v>
      </c>
      <c r="Q57" s="3" t="s">
        <v>411</v>
      </c>
      <c r="R57" s="3" t="s">
        <v>373</v>
      </c>
      <c r="S57" s="37" t="s">
        <v>374</v>
      </c>
      <c r="T57" s="7" t="s">
        <v>89</v>
      </c>
      <c r="U57" s="7" t="s">
        <v>89</v>
      </c>
      <c r="V57" s="6" t="s">
        <v>371</v>
      </c>
    </row>
    <row r="58" spans="1:22" ht="267.75" x14ac:dyDescent="0.25">
      <c r="A58" s="13" t="s">
        <v>78</v>
      </c>
      <c r="B58" s="5" t="s">
        <v>375</v>
      </c>
      <c r="C58" s="1" t="s">
        <v>125</v>
      </c>
      <c r="D58" s="2">
        <v>32749.02</v>
      </c>
      <c r="E58" s="3" t="s">
        <v>137</v>
      </c>
      <c r="F58" s="4">
        <v>0</v>
      </c>
      <c r="G58" s="4">
        <v>2150</v>
      </c>
      <c r="H58" s="4">
        <v>0</v>
      </c>
      <c r="I58" s="3" t="s">
        <v>376</v>
      </c>
      <c r="J58" s="3" t="s">
        <v>207</v>
      </c>
      <c r="K58" s="3" t="s">
        <v>140</v>
      </c>
      <c r="L58" s="33" t="s">
        <v>377</v>
      </c>
      <c r="M58" s="3" t="s">
        <v>154</v>
      </c>
      <c r="N58" s="3" t="s">
        <v>131</v>
      </c>
      <c r="O58" s="5" t="s">
        <v>334</v>
      </c>
      <c r="P58" s="3" t="s">
        <v>410</v>
      </c>
      <c r="Q58" s="3" t="s">
        <v>411</v>
      </c>
      <c r="R58" s="2" t="s">
        <v>378</v>
      </c>
      <c r="S58" s="6" t="s">
        <v>379</v>
      </c>
      <c r="T58" s="7" t="s">
        <v>89</v>
      </c>
      <c r="U58" s="7" t="s">
        <v>89</v>
      </c>
      <c r="V58" s="6" t="s">
        <v>380</v>
      </c>
    </row>
    <row r="59" spans="1:22" ht="299.25" x14ac:dyDescent="0.25">
      <c r="A59" s="13" t="s">
        <v>79</v>
      </c>
      <c r="B59" s="39" t="s">
        <v>456</v>
      </c>
      <c r="C59" s="39" t="s">
        <v>382</v>
      </c>
      <c r="D59" s="4">
        <v>4700.3999999999996</v>
      </c>
      <c r="E59" s="39" t="s">
        <v>137</v>
      </c>
      <c r="F59" s="41">
        <v>0</v>
      </c>
      <c r="G59" s="40">
        <v>0</v>
      </c>
      <c r="H59" s="40">
        <v>0</v>
      </c>
      <c r="I59" s="41" t="s">
        <v>89</v>
      </c>
      <c r="J59" s="41" t="s">
        <v>383</v>
      </c>
      <c r="K59" s="3" t="s">
        <v>89</v>
      </c>
      <c r="L59" s="5" t="s">
        <v>384</v>
      </c>
      <c r="M59" s="39" t="s">
        <v>382</v>
      </c>
      <c r="N59" s="6" t="s">
        <v>308</v>
      </c>
      <c r="O59" s="3" t="s">
        <v>89</v>
      </c>
      <c r="P59" s="2" t="s">
        <v>419</v>
      </c>
      <c r="Q59" s="3" t="s">
        <v>412</v>
      </c>
      <c r="R59" s="39" t="s">
        <v>133</v>
      </c>
      <c r="S59" s="6" t="s">
        <v>381</v>
      </c>
      <c r="T59" s="7" t="s">
        <v>89</v>
      </c>
      <c r="U59" s="7" t="s">
        <v>89</v>
      </c>
      <c r="V59" s="5" t="s">
        <v>385</v>
      </c>
    </row>
    <row r="60" spans="1:22" ht="126" x14ac:dyDescent="0.25">
      <c r="A60" s="13" t="s">
        <v>80</v>
      </c>
      <c r="B60" s="39" t="s">
        <v>457</v>
      </c>
      <c r="C60" s="39" t="s">
        <v>386</v>
      </c>
      <c r="D60" s="4">
        <v>13015.12</v>
      </c>
      <c r="E60" s="39" t="s">
        <v>137</v>
      </c>
      <c r="F60" s="41">
        <v>0</v>
      </c>
      <c r="G60" s="40">
        <v>0</v>
      </c>
      <c r="H60" s="40">
        <v>0</v>
      </c>
      <c r="I60" s="41" t="s">
        <v>89</v>
      </c>
      <c r="J60" s="41">
        <v>2025</v>
      </c>
      <c r="K60" s="3" t="s">
        <v>89</v>
      </c>
      <c r="L60" s="5" t="s">
        <v>386</v>
      </c>
      <c r="M60" s="39" t="s">
        <v>386</v>
      </c>
      <c r="N60" s="6" t="s">
        <v>308</v>
      </c>
      <c r="O60" s="3" t="s">
        <v>89</v>
      </c>
      <c r="P60" s="2" t="s">
        <v>419</v>
      </c>
      <c r="Q60" s="3" t="s">
        <v>412</v>
      </c>
      <c r="R60" s="39" t="s">
        <v>133</v>
      </c>
      <c r="S60" s="5" t="s">
        <v>387</v>
      </c>
      <c r="T60" s="7" t="s">
        <v>89</v>
      </c>
      <c r="U60" s="7" t="s">
        <v>89</v>
      </c>
      <c r="V60" s="39" t="s">
        <v>388</v>
      </c>
    </row>
    <row r="61" spans="1:22" ht="220.5" x14ac:dyDescent="0.25">
      <c r="A61" s="13" t="s">
        <v>81</v>
      </c>
      <c r="B61" s="6" t="s">
        <v>458</v>
      </c>
      <c r="C61" s="6" t="s">
        <v>197</v>
      </c>
      <c r="D61" s="2">
        <v>1454686.32</v>
      </c>
      <c r="E61" s="3" t="s">
        <v>126</v>
      </c>
      <c r="F61" s="2">
        <v>67744.423500000004</v>
      </c>
      <c r="G61" s="4">
        <v>1444422.8233</v>
      </c>
      <c r="H61" s="4">
        <v>1286734.2028300001</v>
      </c>
      <c r="I61" s="3" t="s">
        <v>389</v>
      </c>
      <c r="J61" s="3" t="s">
        <v>390</v>
      </c>
      <c r="K61" s="3" t="s">
        <v>197</v>
      </c>
      <c r="L61" s="33" t="s">
        <v>391</v>
      </c>
      <c r="M61" s="3" t="s">
        <v>95</v>
      </c>
      <c r="N61" s="3" t="s">
        <v>131</v>
      </c>
      <c r="O61" s="5" t="s">
        <v>392</v>
      </c>
      <c r="P61" s="3" t="s">
        <v>410</v>
      </c>
      <c r="Q61" s="3" t="s">
        <v>411</v>
      </c>
      <c r="R61" s="2" t="s">
        <v>133</v>
      </c>
      <c r="S61" s="6" t="s">
        <v>393</v>
      </c>
      <c r="T61" s="7" t="s">
        <v>89</v>
      </c>
      <c r="U61" s="7" t="s">
        <v>89</v>
      </c>
      <c r="V61" s="6" t="s">
        <v>394</v>
      </c>
    </row>
    <row r="62" spans="1:22" ht="220.5" x14ac:dyDescent="0.25">
      <c r="A62" s="13" t="s">
        <v>82</v>
      </c>
      <c r="B62" s="6" t="s">
        <v>459</v>
      </c>
      <c r="C62" s="1" t="s">
        <v>125</v>
      </c>
      <c r="D62" s="2">
        <v>1132121.24</v>
      </c>
      <c r="E62" s="3" t="s">
        <v>137</v>
      </c>
      <c r="F62" s="4">
        <v>0</v>
      </c>
      <c r="G62" s="4">
        <v>7300</v>
      </c>
      <c r="H62" s="4">
        <v>0</v>
      </c>
      <c r="I62" s="3" t="s">
        <v>395</v>
      </c>
      <c r="J62" s="3" t="s">
        <v>396</v>
      </c>
      <c r="K62" s="3" t="s">
        <v>140</v>
      </c>
      <c r="L62" s="33" t="s">
        <v>397</v>
      </c>
      <c r="M62" s="3" t="s">
        <v>147</v>
      </c>
      <c r="N62" s="3" t="s">
        <v>131</v>
      </c>
      <c r="O62" s="5" t="s">
        <v>398</v>
      </c>
      <c r="P62" s="3" t="s">
        <v>410</v>
      </c>
      <c r="Q62" s="3" t="s">
        <v>411</v>
      </c>
      <c r="R62" s="2" t="s">
        <v>133</v>
      </c>
      <c r="S62" s="6" t="s">
        <v>205</v>
      </c>
      <c r="T62" s="7" t="s">
        <v>89</v>
      </c>
      <c r="U62" s="7" t="s">
        <v>89</v>
      </c>
      <c r="V62" s="6" t="s">
        <v>399</v>
      </c>
    </row>
    <row r="63" spans="1:22" ht="141.75" x14ac:dyDescent="0.25">
      <c r="A63" s="13" t="s">
        <v>83</v>
      </c>
      <c r="B63" s="39" t="s">
        <v>443</v>
      </c>
      <c r="C63" s="39" t="s">
        <v>121</v>
      </c>
      <c r="D63" s="4">
        <v>280475.68</v>
      </c>
      <c r="E63" s="39" t="s">
        <v>304</v>
      </c>
      <c r="F63" s="4">
        <v>155109.28</v>
      </c>
      <c r="G63" s="40">
        <v>163272.93</v>
      </c>
      <c r="H63" s="40">
        <f>36588.5+118520.78346</f>
        <v>155109.28346000001</v>
      </c>
      <c r="I63" s="41">
        <v>2022</v>
      </c>
      <c r="J63" s="41">
        <v>2025</v>
      </c>
      <c r="K63" s="2" t="s">
        <v>121</v>
      </c>
      <c r="L63" s="1" t="s">
        <v>307</v>
      </c>
      <c r="M63" s="39" t="s">
        <v>95</v>
      </c>
      <c r="N63" s="6" t="s">
        <v>308</v>
      </c>
      <c r="O63" s="6" t="s">
        <v>400</v>
      </c>
      <c r="P63" s="2" t="s">
        <v>419</v>
      </c>
      <c r="Q63" s="3" t="s">
        <v>412</v>
      </c>
      <c r="R63" s="39" t="s">
        <v>133</v>
      </c>
      <c r="S63" s="5" t="s">
        <v>401</v>
      </c>
      <c r="T63" s="7" t="s">
        <v>89</v>
      </c>
      <c r="U63" s="7" t="s">
        <v>89</v>
      </c>
      <c r="V63" s="5" t="s">
        <v>402</v>
      </c>
    </row>
    <row r="64" spans="1:22" ht="157.5" x14ac:dyDescent="0.25">
      <c r="A64" s="13" t="s">
        <v>84</v>
      </c>
      <c r="B64" s="39" t="s">
        <v>443</v>
      </c>
      <c r="C64" s="39" t="s">
        <v>121</v>
      </c>
      <c r="D64" s="4">
        <v>302402.73</v>
      </c>
      <c r="E64" s="39" t="s">
        <v>304</v>
      </c>
      <c r="F64" s="4">
        <v>167235.43</v>
      </c>
      <c r="G64" s="40">
        <v>176037.394</v>
      </c>
      <c r="H64" s="40">
        <f>54560.3+112675.12928</f>
        <v>167235.42927999998</v>
      </c>
      <c r="I64" s="41">
        <v>2022</v>
      </c>
      <c r="J64" s="41">
        <v>2025</v>
      </c>
      <c r="K64" s="2" t="s">
        <v>121</v>
      </c>
      <c r="L64" s="1" t="s">
        <v>307</v>
      </c>
      <c r="M64" s="39" t="s">
        <v>95</v>
      </c>
      <c r="N64" s="6" t="s">
        <v>308</v>
      </c>
      <c r="O64" s="6" t="s">
        <v>400</v>
      </c>
      <c r="P64" s="2" t="s">
        <v>419</v>
      </c>
      <c r="Q64" s="3" t="s">
        <v>412</v>
      </c>
      <c r="R64" s="39" t="s">
        <v>133</v>
      </c>
      <c r="S64" s="5" t="s">
        <v>403</v>
      </c>
      <c r="T64" s="7" t="s">
        <v>89</v>
      </c>
      <c r="U64" s="7" t="s">
        <v>89</v>
      </c>
      <c r="V64" s="5" t="s">
        <v>404</v>
      </c>
    </row>
    <row r="65" spans="1:22" ht="141.75" x14ac:dyDescent="0.25">
      <c r="A65" s="13" t="s">
        <v>85</v>
      </c>
      <c r="B65" s="39" t="s">
        <v>443</v>
      </c>
      <c r="C65" s="39" t="s">
        <v>121</v>
      </c>
      <c r="D65" s="4">
        <v>463218.97</v>
      </c>
      <c r="E65" s="39" t="s">
        <v>304</v>
      </c>
      <c r="F65" s="4">
        <v>250056.65</v>
      </c>
      <c r="G65" s="40">
        <v>263217.522</v>
      </c>
      <c r="H65" s="40">
        <f>60816.7+189239.94179</f>
        <v>250056.64179000002</v>
      </c>
      <c r="I65" s="41">
        <v>2022</v>
      </c>
      <c r="J65" s="41">
        <v>2025</v>
      </c>
      <c r="K65" s="2" t="s">
        <v>121</v>
      </c>
      <c r="L65" s="1" t="s">
        <v>307</v>
      </c>
      <c r="M65" s="39" t="s">
        <v>95</v>
      </c>
      <c r="N65" s="6" t="s">
        <v>308</v>
      </c>
      <c r="O65" s="3" t="s">
        <v>89</v>
      </c>
      <c r="P65" s="2" t="s">
        <v>419</v>
      </c>
      <c r="Q65" s="3" t="s">
        <v>412</v>
      </c>
      <c r="R65" s="39" t="s">
        <v>133</v>
      </c>
      <c r="S65" s="5" t="s">
        <v>405</v>
      </c>
      <c r="T65" s="7" t="s">
        <v>89</v>
      </c>
      <c r="U65" s="7" t="s">
        <v>89</v>
      </c>
      <c r="V65" s="5" t="s">
        <v>406</v>
      </c>
    </row>
    <row r="66" spans="1:22" x14ac:dyDescent="0.25">
      <c r="A66" s="53" t="s">
        <v>87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5"/>
    </row>
    <row r="67" spans="1:22" x14ac:dyDescent="0.25">
      <c r="A67" s="26">
        <v>1</v>
      </c>
      <c r="B67" s="27">
        <v>2</v>
      </c>
      <c r="C67" s="27">
        <v>3</v>
      </c>
      <c r="D67" s="27">
        <v>4</v>
      </c>
      <c r="E67" s="27">
        <v>5</v>
      </c>
      <c r="F67" s="27">
        <v>6</v>
      </c>
      <c r="G67" s="27">
        <v>7</v>
      </c>
      <c r="H67" s="27">
        <v>8</v>
      </c>
      <c r="I67" s="27">
        <v>9</v>
      </c>
      <c r="J67" s="27">
        <v>10</v>
      </c>
      <c r="K67" s="27">
        <v>11</v>
      </c>
      <c r="L67" s="27">
        <v>12</v>
      </c>
      <c r="M67" s="27">
        <v>13</v>
      </c>
      <c r="N67" s="27">
        <v>14</v>
      </c>
      <c r="O67" s="27">
        <v>15</v>
      </c>
      <c r="P67" s="27">
        <v>16</v>
      </c>
      <c r="Q67" s="27">
        <v>17</v>
      </c>
      <c r="R67" s="27">
        <v>18</v>
      </c>
      <c r="S67" s="27">
        <v>19</v>
      </c>
      <c r="T67" s="27">
        <v>20</v>
      </c>
      <c r="U67" s="27">
        <v>21</v>
      </c>
      <c r="V67" s="27">
        <v>22</v>
      </c>
    </row>
    <row r="68" spans="1:22" s="32" customFormat="1" ht="94.5" x14ac:dyDescent="0.25">
      <c r="A68" s="13" t="s">
        <v>88</v>
      </c>
      <c r="B68" s="28" t="s">
        <v>460</v>
      </c>
      <c r="C68" s="20" t="s">
        <v>90</v>
      </c>
      <c r="D68" s="29" t="s">
        <v>114</v>
      </c>
      <c r="E68" s="20" t="s">
        <v>115</v>
      </c>
      <c r="F68" s="18">
        <v>0</v>
      </c>
      <c r="G68" s="18">
        <v>10443.4</v>
      </c>
      <c r="H68" s="30">
        <v>0</v>
      </c>
      <c r="I68" s="20">
        <v>2022</v>
      </c>
      <c r="J68" s="20">
        <v>2026</v>
      </c>
      <c r="K68" s="31" t="s">
        <v>116</v>
      </c>
      <c r="L68" s="20" t="s">
        <v>117</v>
      </c>
      <c r="M68" s="20" t="s">
        <v>118</v>
      </c>
      <c r="N68" s="20" t="s">
        <v>131</v>
      </c>
      <c r="O68" s="20" t="s">
        <v>462</v>
      </c>
      <c r="P68" s="20" t="s">
        <v>418</v>
      </c>
      <c r="Q68" s="20" t="s">
        <v>91</v>
      </c>
      <c r="R68" s="20" t="s">
        <v>120</v>
      </c>
      <c r="S68" s="20" t="s">
        <v>119</v>
      </c>
      <c r="T68" s="20" t="s">
        <v>119</v>
      </c>
      <c r="U68" s="20" t="s">
        <v>92</v>
      </c>
      <c r="V68" s="20" t="s">
        <v>89</v>
      </c>
    </row>
  </sheetData>
  <mergeCells count="20">
    <mergeCell ref="S2:U2"/>
    <mergeCell ref="A5:V5"/>
    <mergeCell ref="A66:V66"/>
    <mergeCell ref="V2:V3"/>
    <mergeCell ref="A1:V1"/>
    <mergeCell ref="R2:R3"/>
    <mergeCell ref="G2:H2"/>
    <mergeCell ref="I2:J2"/>
    <mergeCell ref="K2:L2"/>
    <mergeCell ref="M2:M3"/>
    <mergeCell ref="N2:N3"/>
    <mergeCell ref="O2:O3"/>
    <mergeCell ref="P2:P3"/>
    <mergeCell ref="A2:A3"/>
    <mergeCell ref="B2:B3"/>
    <mergeCell ref="C2:C3"/>
    <mergeCell ref="D2:D3"/>
    <mergeCell ref="E2:E3"/>
    <mergeCell ref="F2:F3"/>
    <mergeCell ref="Q2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Отчет свод</vt:lpstr>
      <vt:lpstr>'Отчет свод'!sub_1001</vt:lpstr>
      <vt:lpstr>'Отчет свод'!sub_1002</vt:lpstr>
      <vt:lpstr>'Отчет свод'!sub_1003</vt:lpstr>
      <vt:lpstr>'Отчет свод'!sub_1005</vt:lpstr>
      <vt:lpstr>'Отчет свод'!sub_1006</vt:lpstr>
      <vt:lpstr>'Отчет свод'!sub_1007</vt:lpstr>
      <vt:lpstr>'Отчет свод'!Область_печати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Пилипцова Диана Викторовна</dc:creator>
  <cp:lastModifiedBy>Алыпова Татьяна Васильевна</cp:lastModifiedBy>
  <cp:lastPrinted>2026-02-26T04:45:28Z</cp:lastPrinted>
  <dcterms:created xsi:type="dcterms:W3CDTF">2020-12-18T03:45:50Z</dcterms:created>
  <dcterms:modified xsi:type="dcterms:W3CDTF">2026-02-27T04:23:27Z</dcterms:modified>
</cp:coreProperties>
</file>